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pavel_spacek_ksus_cz/Documents/Dokumenty/ZBR/OPRAVY/OPRAVY 2025/II-101 a III-10134 Červený Újezd/Rozpočet/"/>
    </mc:Choice>
  </mc:AlternateContent>
  <xr:revisionPtr revIDLastSave="7" documentId="8_{AE89BAC7-F205-4DAC-905C-3504BE3F1059}" xr6:coauthVersionLast="47" xr6:coauthVersionMax="47" xr10:uidLastSave="{C860080A-52EA-4751-B207-4BEF7660AFBE}"/>
  <bookViews>
    <workbookView xWindow="-120" yWindow="-120" windowWidth="29040" windowHeight="15720" xr2:uid="{998F5970-F182-4EE9-98EE-DA4B76B0CE78}"/>
  </bookViews>
  <sheets>
    <sheet name="Krycí list rozpočtu" sheetId="3" r:id="rId1"/>
    <sheet name="II-101 - 1. a 2. úsek" sheetId="9" r:id="rId2"/>
    <sheet name="II-10134 - 3. úsek" sheetId="12" r:id="rId3"/>
    <sheet name="II-10134 - 4. úsek" sheetId="13" r:id="rId4"/>
    <sheet name="sanace" sheetId="4" r:id="rId5"/>
  </sheets>
  <definedNames>
    <definedName name="_xlnm.Print_Area" localSheetId="1">'II-101 - 1. a 2. úsek'!$A$4:$F$30</definedName>
    <definedName name="_xlnm.Print_Area" localSheetId="2">'II-10134 - 3. úsek'!$A$4:$F$32</definedName>
    <definedName name="_xlnm.Print_Area" localSheetId="3">'II-10134 - 4. úsek'!$A$4:$F$33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F29" i="13"/>
  <c r="F28" i="13"/>
  <c r="F27" i="13"/>
  <c r="H26" i="13"/>
  <c r="F26" i="13"/>
  <c r="F25" i="13"/>
  <c r="H24" i="13"/>
  <c r="F24" i="13"/>
  <c r="F23" i="13"/>
  <c r="F22" i="13"/>
  <c r="F21" i="13"/>
  <c r="F20" i="13"/>
  <c r="F18" i="13"/>
  <c r="F17" i="13"/>
  <c r="F16" i="13"/>
  <c r="F15" i="13"/>
  <c r="F14" i="13"/>
  <c r="F13" i="13"/>
  <c r="F12" i="13"/>
  <c r="F28" i="12"/>
  <c r="F27" i="12"/>
  <c r="F26" i="12"/>
  <c r="F25" i="12"/>
  <c r="H24" i="12"/>
  <c r="F24" i="12"/>
  <c r="F23" i="12"/>
  <c r="F22" i="12"/>
  <c r="F21" i="12"/>
  <c r="F20" i="12"/>
  <c r="F18" i="12"/>
  <c r="F17" i="12"/>
  <c r="F16" i="12"/>
  <c r="F15" i="12"/>
  <c r="F14" i="12"/>
  <c r="F13" i="12"/>
  <c r="F12" i="12"/>
  <c r="F12" i="9"/>
  <c r="F26" i="9"/>
  <c r="F25" i="9"/>
  <c r="F24" i="9"/>
  <c r="F23" i="9"/>
  <c r="F22" i="9"/>
  <c r="F21" i="9"/>
  <c r="F20" i="9"/>
  <c r="F18" i="9"/>
  <c r="F17" i="9"/>
  <c r="F16" i="9"/>
  <c r="F15" i="9"/>
  <c r="F14" i="9"/>
  <c r="F13" i="9"/>
  <c r="F7" i="4" l="1"/>
  <c r="F8" i="4"/>
  <c r="F9" i="4"/>
  <c r="F11" i="4"/>
  <c r="F12" i="4"/>
  <c r="F13" i="4"/>
  <c r="F6" i="4"/>
  <c r="I22" i="3"/>
  <c r="F22" i="3"/>
  <c r="F25" i="3"/>
  <c r="F14" i="4" l="1"/>
  <c r="E19" i="9" l="1"/>
  <c r="F19" i="9" s="1"/>
  <c r="F27" i="9" s="1"/>
  <c r="F28" i="9" s="1"/>
  <c r="F29" i="9" s="1"/>
  <c r="E19" i="13"/>
  <c r="F19" i="13" s="1"/>
  <c r="F30" i="13" s="1"/>
  <c r="F31" i="13" s="1"/>
  <c r="F32" i="13" s="1"/>
  <c r="E19" i="12"/>
  <c r="F19" i="12" s="1"/>
  <c r="F29" i="12" s="1"/>
  <c r="F30" i="12" l="1"/>
  <c r="F31" i="12" s="1"/>
  <c r="C14" i="3"/>
  <c r="C22" i="3" s="1"/>
  <c r="C26" i="3" s="1"/>
  <c r="F26" i="3" s="1"/>
  <c r="I25" i="3" l="1"/>
  <c r="I26" i="3" s="1"/>
</calcChain>
</file>

<file path=xl/sharedStrings.xml><?xml version="1.0" encoding="utf-8"?>
<sst xmlns="http://schemas.openxmlformats.org/spreadsheetml/2006/main" count="313" uniqueCount="118">
  <si>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</si>
  <si>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</si>
  <si>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</si>
  <si>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</si>
  <si>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</si>
  <si>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</si>
  <si>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</si>
  <si>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</si>
  <si>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</si>
  <si>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</si>
  <si>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</si>
  <si>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</si>
  <si>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</si>
  <si>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</si>
  <si>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</si>
  <si>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</si>
  <si>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</si>
  <si>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</si>
  <si>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</si>
  <si>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</si>
  <si>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KSÚS Stč kraje přísp. organizace</t>
  </si>
  <si>
    <t>IČ/DIČ:</t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</si>
  <si>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</si>
  <si>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</si>
  <si>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</si>
  <si>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</si>
  <si>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</si>
  <si>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</si>
  <si>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</si>
  <si>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</si>
  <si>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</si>
  <si>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</si>
  <si>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</si>
  <si>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</si>
  <si>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</si>
  <si>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</si>
  <si>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</si>
  <si>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</si>
  <si>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</si>
  <si>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</si>
  <si>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</si>
  <si>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</si>
  <si>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</si>
  <si>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</si>
  <si>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</si>
  <si>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</si>
  <si>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</si>
  <si>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</si>
  <si>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</si>
  <si>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</si>
  <si>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</si>
  <si>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</si>
  <si>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</si>
  <si>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</si>
  <si>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</si>
  <si>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</si>
  <si>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</si>
  <si>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</si>
  <si>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</si>
  <si>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</si>
  <si>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</si>
  <si>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</si>
  <si>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</si>
  <si>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Projektant</t>
  </si>
  <si>
    <t>Objednatel</t>
  </si>
  <si>
    <t>Zhotovitel</t>
  </si>
  <si>
    <t>Datum, razítko a podpis</t>
  </si>
  <si>
    <t>rozpočet</t>
  </si>
  <si>
    <t>ks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</si>
  <si>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</si>
  <si>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</si>
  <si>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</si>
  <si>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</si>
  <si>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</si>
  <si>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</si>
  <si>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 xml:space="preserve">zpevnění krajnic z recyklátu do tl. 100mm  </t>
  </si>
  <si>
    <t>poplatky za likvidaci odpadu nekontaminovaných</t>
  </si>
  <si>
    <t xml:space="preserve">výšková úprava šachty, vpusti </t>
  </si>
  <si>
    <t>čištění vozovek samosběrem</t>
  </si>
  <si>
    <t xml:space="preserve">řezání asfaltového krytu vozovek do 50mm </t>
  </si>
  <si>
    <t>frézování  asfalt. ploch, odvoz do 20km</t>
  </si>
  <si>
    <t>výšková úprava  krycích hrnců</t>
  </si>
  <si>
    <t>hmotnost              t</t>
  </si>
  <si>
    <t>hmotnost  celkem</t>
  </si>
  <si>
    <t>čištění krajnic od nánosu  tl do 100 mm s odvozem na skládku</t>
  </si>
  <si>
    <t>čištění příkopu do 0,25m3/m s odvozem na skládku</t>
  </si>
  <si>
    <t>SEPARAČNÍ GEOTEXTILIE</t>
  </si>
  <si>
    <t>POPLATKY ZA LIKVIDACŮ ODPADŮ NEKONTAMINOVANÝCH - 17 03 02 VYBOURANÝ ASFALTOVÝ BETON BEZ DEHTU</t>
  </si>
  <si>
    <t>ODKOPÁVKY A PROKOPÁVKY OBECNÉ TŘ. III, ODVOZ DO 20KM</t>
  </si>
  <si>
    <t>SPOJOVACÍ POSTŘIK Z EMULZE DO 0,5KG/M2</t>
  </si>
  <si>
    <t>015130</t>
  </si>
  <si>
    <t>Číslo položky   OTSKP</t>
  </si>
  <si>
    <t xml:space="preserve">Celkem sanace   </t>
  </si>
  <si>
    <t>frézování drážky průřezu spár š. do 100mm2</t>
  </si>
  <si>
    <t>Ztěsnění dilatačních spar asf. zálivkou  průřezu do 100mm2</t>
  </si>
  <si>
    <t>015111</t>
  </si>
  <si>
    <t xml:space="preserve">asfalt. beton pro obrusné vrstvy ACO 11+   tl. 50 mm,  </t>
  </si>
  <si>
    <t>Pavel Špaček</t>
  </si>
  <si>
    <t>II/101 a III/10134 Červený Újezd</t>
  </si>
  <si>
    <t>Investiční prostředky Středočeského kraje, kapitola 12</t>
  </si>
  <si>
    <t xml:space="preserve"> Červený Újezd</t>
  </si>
  <si>
    <t>VDZ V2 - 12,5 cm , barvou,  základní</t>
  </si>
  <si>
    <t xml:space="preserve">VDZ - vodící proužky  V2 -12,5 , přechod pro chodce atd.,  plast, retroreflexní </t>
  </si>
  <si>
    <t>Kč/MJ (OTSKP 2025)</t>
  </si>
  <si>
    <t>Kč/NJ (OTSKP 2025)</t>
  </si>
  <si>
    <t>ASFALTOVÝ BETON PRO OBRUSNÉ VRSTVY ACO 11+ TL. 50MM</t>
  </si>
  <si>
    <t>574C58</t>
  </si>
  <si>
    <t>ASFALTOVÝ BETON PRO LOŽNÍ VRSTVY ACL 22+, 22S TL. 60MM</t>
  </si>
  <si>
    <t>574E58</t>
  </si>
  <si>
    <t>ASFALTOVÝ BETON PRO PODKLADNÍ VRSTVY ACP 22+, 22S TL. 60MM</t>
  </si>
  <si>
    <t xml:space="preserve">Sanace hl. 42cm - agregovaná položka                  </t>
  </si>
  <si>
    <t>asfalt. beton pro ložní vrstvy ACL 22+, 22S TL. 60mm</t>
  </si>
  <si>
    <t>Sanace konstrukčních vrstev tl. 420 mm (dle technické specifikace)</t>
  </si>
  <si>
    <t>Stavba:    Červený Újezd</t>
  </si>
  <si>
    <t xml:space="preserve">Objekt:    sil.  III/10134 v km 1,300 - 1,704 </t>
  </si>
  <si>
    <t>Objekt:    sil.  II/101 km v 44,291 - 44,879 a 44,977 - 45,012</t>
  </si>
  <si>
    <t>Objekt:    sil. III/10134 v km 2,058 - 3,006</t>
  </si>
  <si>
    <t>VOZOVKOVÉ VRSTVY ZE ŠTĚRKODRTI (TL. 250MM) fr.0-32mm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</si>
</sst>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26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MS Sans Serif"/>
      <charset val="1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9" fontId="7" fillId="0" borderId="0" applyFont="0" applyFill="0" applyBorder="0" applyAlignment="0" applyProtection="0">
      <alignment vertical="top" wrapText="1"/>
      <protection locked="0"/>
    </xf>
  </cellStyleXfs>
  <cellXfs count="189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2" fillId="2" borderId="1" xfId="0" applyFont="1" applyFill="1" applyBorder="1" applyAlignment="1" applyProtection="1">
      <alignment vertical="top"/>
    </xf>
    <xf numFmtId="0" fontId="12" fillId="2" borderId="1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vertical="top"/>
    </xf>
    <xf numFmtId="0" fontId="12" fillId="0" borderId="3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top"/>
    </xf>
    <xf numFmtId="0" fontId="12" fillId="0" borderId="4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vertical="top"/>
    </xf>
    <xf numFmtId="0" fontId="12" fillId="0" borderId="6" xfId="0" applyFont="1" applyBorder="1" applyAlignment="1" applyProtection="1">
      <alignment horizontal="center" vertical="center"/>
    </xf>
    <xf numFmtId="4" fontId="11" fillId="0" borderId="5" xfId="0" applyNumberFormat="1" applyFont="1" applyBorder="1" applyAlignment="1" applyProtection="1">
      <alignment vertical="top"/>
    </xf>
    <xf numFmtId="4" fontId="12" fillId="0" borderId="7" xfId="0" applyNumberFormat="1" applyFont="1" applyBorder="1" applyAlignment="1" applyProtection="1">
      <alignment vertical="top"/>
    </xf>
    <xf numFmtId="4" fontId="11" fillId="0" borderId="8" xfId="0" applyNumberFormat="1" applyFont="1" applyBorder="1" applyAlignment="1" applyProtection="1">
      <alignment vertical="top"/>
    </xf>
    <xf numFmtId="0" fontId="12" fillId="0" borderId="9" xfId="0" applyFont="1" applyBorder="1" applyAlignment="1" applyProtection="1">
      <alignment vertical="top"/>
    </xf>
    <xf numFmtId="4" fontId="12" fillId="0" borderId="10" xfId="0" applyNumberFormat="1" applyFont="1" applyBorder="1" applyAlignment="1" applyProtection="1">
      <alignment vertical="top"/>
    </xf>
    <xf numFmtId="0" fontId="12" fillId="0" borderId="11" xfId="0" applyFont="1" applyBorder="1" applyAlignment="1" applyProtection="1">
      <alignment vertical="top"/>
    </xf>
    <xf numFmtId="0" fontId="12" fillId="0" borderId="11" xfId="0" applyFont="1" applyBorder="1" applyAlignment="1" applyProtection="1">
      <alignment horizontal="center" vertical="center"/>
    </xf>
    <xf numFmtId="2" fontId="11" fillId="0" borderId="11" xfId="0" applyNumberFormat="1" applyFont="1" applyBorder="1" applyAlignment="1" applyProtection="1">
      <alignment vertical="top"/>
    </xf>
    <xf numFmtId="0" fontId="15" fillId="0" borderId="0" xfId="0" applyFont="1" applyAlignment="1" applyProtection="1">
      <alignment vertical="center"/>
    </xf>
    <xf numFmtId="49" fontId="18" fillId="3" borderId="3" xfId="0" applyNumberFormat="1" applyFont="1" applyFill="1" applyBorder="1" applyAlignment="1" applyProtection="1">
      <alignment horizontal="center" vertical="center"/>
    </xf>
    <xf numFmtId="49" fontId="18" fillId="3" borderId="4" xfId="0" applyNumberFormat="1" applyFont="1" applyFill="1" applyBorder="1" applyAlignment="1" applyProtection="1">
      <alignment horizontal="center" vertical="center"/>
    </xf>
    <xf numFmtId="49" fontId="20" fillId="0" borderId="5" xfId="0" applyNumberFormat="1" applyFont="1" applyBorder="1" applyAlignment="1" applyProtection="1">
      <alignment horizontal="left" vertical="center"/>
    </xf>
    <xf numFmtId="49" fontId="11" fillId="0" borderId="6" xfId="0" applyNumberFormat="1" applyFont="1" applyBorder="1" applyAlignment="1" applyProtection="1">
      <alignment horizontal="lef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7" xfId="0" applyNumberFormat="1" applyFont="1" applyBorder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49" fontId="11" fillId="0" borderId="6" xfId="0" applyNumberFormat="1" applyFont="1" applyBorder="1" applyAlignment="1" applyProtection="1">
      <alignment horizontal="right" vertical="center"/>
    </xf>
    <xf numFmtId="49" fontId="11" fillId="0" borderId="7" xfId="0" applyNumberFormat="1" applyFont="1" applyBorder="1" applyAlignment="1" applyProtection="1">
      <alignment horizontal="right" vertical="center"/>
    </xf>
    <xf numFmtId="0" fontId="15" fillId="0" borderId="12" xfId="0" applyFont="1" applyBorder="1" applyAlignment="1" applyProtection="1">
      <alignment vertical="center"/>
    </xf>
    <xf numFmtId="0" fontId="15" fillId="0" borderId="13" xfId="0" applyFont="1" applyBorder="1" applyAlignment="1" applyProtection="1">
      <alignment vertical="center"/>
    </xf>
    <xf numFmtId="0" fontId="15" fillId="0" borderId="14" xfId="0" applyFont="1" applyBorder="1" applyAlignment="1" applyProtection="1">
      <alignment vertical="center"/>
    </xf>
    <xf numFmtId="4" fontId="20" fillId="3" borderId="6" xfId="0" applyNumberFormat="1" applyFont="1" applyFill="1" applyBorder="1" applyAlignment="1" applyProtection="1">
      <alignment horizontal="right" vertical="center"/>
    </xf>
    <xf numFmtId="0" fontId="15" fillId="0" borderId="15" xfId="0" applyFont="1" applyBorder="1" applyAlignment="1" applyProtection="1">
      <alignment vertical="center"/>
    </xf>
    <xf numFmtId="4" fontId="20" fillId="3" borderId="7" xfId="0" applyNumberFormat="1" applyFont="1" applyFill="1" applyBorder="1" applyAlignment="1" applyProtection="1">
      <alignment horizontal="right" vertical="center"/>
    </xf>
    <xf numFmtId="0" fontId="15" fillId="0" borderId="1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1" fillId="0" borderId="6" xfId="0" applyFont="1" applyBorder="1" applyAlignment="1" applyProtection="1">
      <alignment vertical="top"/>
    </xf>
    <xf numFmtId="0" fontId="21" fillId="0" borderId="6" xfId="0" applyFont="1" applyBorder="1" applyAlignment="1" applyProtection="1">
      <alignment vertical="center"/>
    </xf>
    <xf numFmtId="0" fontId="21" fillId="0" borderId="0" xfId="0" applyFont="1" applyAlignment="1">
      <alignment vertical="top" wrapText="1"/>
      <protection locked="0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7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1" fillId="0" borderId="17" xfId="0" applyFont="1" applyBorder="1" applyAlignment="1" applyProtection="1">
      <alignment horizontal="center" vertical="top"/>
    </xf>
    <xf numFmtId="2" fontId="21" fillId="0" borderId="6" xfId="0" applyNumberFormat="1" applyFont="1" applyBorder="1" applyAlignment="1" applyProtection="1">
      <alignment horizontal="center" vertical="top"/>
    </xf>
    <xf numFmtId="3" fontId="21" fillId="0" borderId="6" xfId="0" applyNumberFormat="1" applyFont="1" applyBorder="1" applyAlignment="1" applyProtection="1">
      <alignment vertical="top"/>
    </xf>
    <xf numFmtId="0" fontId="21" fillId="0" borderId="6" xfId="0" applyFont="1" applyBorder="1" applyAlignment="1" applyProtection="1">
      <alignment horizontal="center" vertical="top"/>
    </xf>
    <xf numFmtId="0" fontId="21" fillId="0" borderId="17" xfId="0" applyFont="1" applyBorder="1" applyAlignment="1" applyProtection="1">
      <alignment horizontal="center" vertical="center"/>
    </xf>
    <xf numFmtId="0" fontId="21" fillId="0" borderId="6" xfId="0" applyFont="1" applyBorder="1" applyAlignment="1" applyProtection="1">
      <alignment horizontal="center" vertical="center"/>
    </xf>
    <xf numFmtId="3" fontId="21" fillId="0" borderId="6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0" fontId="0" fillId="0" borderId="18" xfId="0" applyBorder="1" applyAlignment="1" applyProtection="1">
      <alignment horizontal="center" vertical="top"/>
    </xf>
    <xf numFmtId="3" fontId="0" fillId="0" borderId="18" xfId="0" applyNumberFormat="1" applyBorder="1" applyAlignment="1" applyProtection="1">
      <alignment vertical="top"/>
    </xf>
    <xf numFmtId="0" fontId="0" fillId="0" borderId="18" xfId="0" applyBorder="1" applyAlignment="1" applyProtection="1">
      <alignment vertical="top"/>
    </xf>
    <xf numFmtId="2" fontId="11" fillId="0" borderId="4" xfId="0" applyNumberFormat="1" applyFont="1" applyBorder="1" applyAlignment="1" applyProtection="1">
      <alignment vertical="top"/>
    </xf>
    <xf numFmtId="2" fontId="11" fillId="0" borderId="6" xfId="0" applyNumberFormat="1" applyFont="1" applyBorder="1" applyAlignment="1" applyProtection="1">
      <alignment vertical="top"/>
    </xf>
    <xf numFmtId="49" fontId="12" fillId="0" borderId="5" xfId="0" applyNumberFormat="1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center" vertical="center"/>
    </xf>
    <xf numFmtId="0" fontId="12" fillId="0" borderId="8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2" fontId="11" fillId="0" borderId="9" xfId="0" applyNumberFormat="1" applyFont="1" applyBorder="1" applyAlignment="1" applyProtection="1">
      <alignment vertical="top"/>
    </xf>
    <xf numFmtId="4" fontId="11" fillId="0" borderId="20" xfId="0" applyNumberFormat="1" applyFont="1" applyBorder="1" applyAlignment="1" applyProtection="1">
      <alignment vertical="top"/>
    </xf>
    <xf numFmtId="0" fontId="12" fillId="0" borderId="21" xfId="0" applyFont="1" applyBorder="1" applyAlignment="1" applyProtection="1">
      <alignment vertical="top"/>
    </xf>
    <xf numFmtId="4" fontId="12" fillId="0" borderId="22" xfId="0" applyNumberFormat="1" applyFont="1" applyBorder="1" applyAlignment="1" applyProtection="1">
      <alignment vertical="top"/>
    </xf>
    <xf numFmtId="0" fontId="22" fillId="0" borderId="0" xfId="0" applyFont="1" applyAlignment="1" applyProtection="1">
      <alignment horizontal="left"/>
    </xf>
    <xf numFmtId="2" fontId="11" fillId="0" borderId="4" xfId="0" applyNumberFormat="1" applyFont="1" applyBorder="1" applyAlignment="1" applyProtection="1">
      <alignment horizontal="right" vertical="center"/>
    </xf>
    <xf numFmtId="10" fontId="0" fillId="0" borderId="0" xfId="1" applyNumberFormat="1" applyFont="1" applyAlignment="1" applyProtection="1">
      <alignment vertical="top"/>
    </xf>
    <xf numFmtId="0" fontId="12" fillId="0" borderId="6" xfId="0" applyFont="1" applyBorder="1" applyAlignment="1" applyProtection="1">
      <alignment horizontal="left" vertical="center" wrapText="1"/>
    </xf>
    <xf numFmtId="2" fontId="11" fillId="0" borderId="6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3" fontId="0" fillId="0" borderId="0" xfId="0" applyNumberFormat="1" applyAlignment="1" applyProtection="1">
      <alignment horizontal="center" vertical="center"/>
    </xf>
    <xf numFmtId="10" fontId="0" fillId="0" borderId="0" xfId="1" applyNumberFormat="1" applyFont="1" applyAlignment="1" applyProtection="1">
      <alignment horizontal="center" vertical="center"/>
    </xf>
    <xf numFmtId="2" fontId="11" fillId="0" borderId="11" xfId="0" applyNumberFormat="1" applyFont="1" applyBorder="1" applyAlignment="1" applyProtection="1">
      <alignment horizontal="right" vertical="center"/>
    </xf>
    <xf numFmtId="4" fontId="20" fillId="0" borderId="23" xfId="0" applyNumberFormat="1" applyFont="1" applyBorder="1" applyAlignment="1" applyProtection="1">
      <alignment vertical="top"/>
    </xf>
    <xf numFmtId="0" fontId="23" fillId="0" borderId="24" xfId="0" applyFont="1" applyBorder="1" applyAlignment="1" applyProtection="1">
      <alignment vertical="top"/>
    </xf>
    <xf numFmtId="0" fontId="23" fillId="0" borderId="24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vertical="top"/>
    </xf>
    <xf numFmtId="0" fontId="12" fillId="2" borderId="25" xfId="0" applyFont="1" applyFill="1" applyBorder="1" applyAlignment="1" applyProtection="1">
      <alignment vertical="top" wrapText="1"/>
    </xf>
    <xf numFmtId="0" fontId="23" fillId="0" borderId="24" xfId="0" applyFont="1" applyBorder="1" applyAlignment="1" applyProtection="1">
      <alignment horizontal="right" vertical="top"/>
    </xf>
    <xf numFmtId="49" fontId="12" fillId="0" borderId="19" xfId="0" applyNumberFormat="1" applyFont="1" applyBorder="1" applyAlignment="1" applyProtection="1">
      <alignment horizontal="center" vertical="center"/>
    </xf>
    <xf numFmtId="4" fontId="11" fillId="0" borderId="26" xfId="0" applyNumberFormat="1" applyFont="1" applyBorder="1" applyAlignment="1" applyProtection="1">
      <alignment horizontal="right" vertical="top"/>
    </xf>
    <xf numFmtId="4" fontId="11" fillId="0" borderId="27" xfId="0" applyNumberFormat="1" applyFont="1" applyBorder="1" applyAlignment="1" applyProtection="1">
      <alignment horizontal="right" vertical="top"/>
    </xf>
    <xf numFmtId="4" fontId="11" fillId="0" borderId="28" xfId="0" applyNumberFormat="1" applyFont="1" applyBorder="1" applyAlignment="1" applyProtection="1">
      <alignment horizontal="right" vertical="top"/>
    </xf>
    <xf numFmtId="0" fontId="1" fillId="0" borderId="0" xfId="0" applyFont="1" applyAlignment="1" applyProtection="1">
      <alignment vertical="center"/>
    </xf>
    <xf numFmtId="4" fontId="11" fillId="4" borderId="29" xfId="0" applyNumberFormat="1" applyFont="1" applyFill="1" applyBorder="1" applyAlignment="1" applyProtection="1">
      <alignment horizontal="right" vertical="center"/>
    </xf>
    <xf numFmtId="4" fontId="11" fillId="4" borderId="27" xfId="0" applyNumberFormat="1" applyFont="1" applyFill="1" applyBorder="1" applyAlignment="1" applyProtection="1">
      <alignment horizontal="right" vertical="center"/>
    </xf>
    <xf numFmtId="4" fontId="11" fillId="4" borderId="30" xfId="0" applyNumberFormat="1" applyFont="1" applyFill="1" applyBorder="1" applyAlignment="1" applyProtection="1">
      <alignment horizontal="right" vertical="center"/>
    </xf>
    <xf numFmtId="4" fontId="11" fillId="4" borderId="27" xfId="0" applyNumberFormat="1" applyFont="1" applyFill="1" applyBorder="1" applyAlignment="1" applyProtection="1">
      <alignment vertical="top"/>
    </xf>
    <xf numFmtId="4" fontId="11" fillId="0" borderId="22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horizontal="right" vertical="top"/>
    </xf>
    <xf numFmtId="4" fontId="11" fillId="0" borderId="31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horizontal="right" vertical="top"/>
    </xf>
    <xf numFmtId="0" fontId="12" fillId="2" borderId="1" xfId="0" applyFont="1" applyFill="1" applyBorder="1" applyAlignment="1" applyProtection="1">
      <alignment horizontal="center" vertical="top"/>
    </xf>
    <xf numFmtId="0" fontId="25" fillId="5" borderId="32" xfId="0" applyFont="1" applyFill="1" applyBorder="1" applyAlignment="1" applyProtection="1">
      <alignment horizontal="center" vertical="top" wrapText="1"/>
    </xf>
    <xf numFmtId="0" fontId="12" fillId="5" borderId="2" xfId="0" applyFont="1" applyFill="1" applyBorder="1" applyAlignment="1" applyProtection="1">
      <alignment horizontal="center" vertical="top"/>
    </xf>
    <xf numFmtId="4" fontId="11" fillId="0" borderId="22" xfId="0" applyNumberFormat="1" applyFont="1" applyBorder="1" applyAlignment="1" applyProtection="1">
      <alignment horizontal="right" vertical="center"/>
    </xf>
    <xf numFmtId="4" fontId="23" fillId="0" borderId="33" xfId="0" applyNumberFormat="1" applyFont="1" applyBorder="1" applyAlignment="1" applyProtection="1">
      <alignment vertical="top"/>
    </xf>
    <xf numFmtId="4" fontId="20" fillId="0" borderId="34" xfId="0" applyNumberFormat="1" applyFont="1" applyBorder="1" applyAlignment="1" applyProtection="1">
      <alignment horizontal="right" vertical="top"/>
    </xf>
    <xf numFmtId="4" fontId="11" fillId="0" borderId="35" xfId="0" applyNumberFormat="1" applyFont="1" applyBorder="1" applyAlignment="1" applyProtection="1">
      <alignment horizontal="right" vertical="center"/>
    </xf>
    <xf numFmtId="4" fontId="11" fillId="4" borderId="29" xfId="0" applyNumberFormat="1" applyFont="1" applyFill="1" applyBorder="1" applyAlignment="1" applyProtection="1">
      <alignment vertical="top"/>
    </xf>
    <xf numFmtId="4" fontId="11" fillId="4" borderId="27" xfId="0" applyNumberFormat="1" applyFont="1" applyFill="1" applyBorder="1" applyAlignment="1" applyProtection="1">
      <alignment vertical="center"/>
    </xf>
    <xf numFmtId="39" fontId="11" fillId="4" borderId="27" xfId="0" applyNumberFormat="1" applyFont="1" applyFill="1" applyBorder="1" applyAlignment="1" applyProtection="1">
      <alignment vertical="top"/>
    </xf>
    <xf numFmtId="39" fontId="11" fillId="4" borderId="30" xfId="0" applyNumberFormat="1" applyFont="1" applyFill="1" applyBorder="1" applyAlignment="1" applyProtection="1">
      <alignment vertical="top"/>
    </xf>
    <xf numFmtId="4" fontId="11" fillId="4" borderId="28" xfId="0" applyNumberFormat="1" applyFont="1" applyFill="1" applyBorder="1" applyAlignment="1" applyProtection="1">
      <alignment vertical="top"/>
    </xf>
    <xf numFmtId="0" fontId="12" fillId="0" borderId="6" xfId="0" applyFont="1" applyBorder="1" applyAlignment="1" applyProtection="1">
      <alignment vertical="center"/>
    </xf>
    <xf numFmtId="2" fontId="11" fillId="0" borderId="6" xfId="0" applyNumberFormat="1" applyFont="1" applyBorder="1" applyAlignment="1" applyProtection="1">
      <alignment vertical="center"/>
    </xf>
    <xf numFmtId="4" fontId="11" fillId="0" borderId="27" xfId="0" applyNumberFormat="1" applyFont="1" applyBorder="1" applyAlignment="1" applyProtection="1">
      <alignment vertical="center"/>
    </xf>
    <xf numFmtId="49" fontId="11" fillId="0" borderId="42" xfId="0" applyNumberFormat="1" applyFont="1" applyBorder="1" applyAlignment="1" applyProtection="1">
      <alignment horizontal="left" vertical="center"/>
    </xf>
    <xf numFmtId="0" fontId="11" fillId="0" borderId="43" xfId="0" applyFont="1" applyBorder="1" applyAlignment="1" applyProtection="1">
      <alignment horizontal="left" vertical="center"/>
    </xf>
    <xf numFmtId="0" fontId="11" fillId="0" borderId="44" xfId="0" applyFont="1" applyBorder="1" applyAlignment="1" applyProtection="1">
      <alignment horizontal="left" vertical="center"/>
    </xf>
    <xf numFmtId="49" fontId="11" fillId="0" borderId="45" xfId="0" applyNumberFormat="1" applyFont="1" applyBorder="1" applyAlignment="1" applyProtection="1">
      <alignment horizontal="left" vertical="center"/>
    </xf>
    <xf numFmtId="0" fontId="11" fillId="0" borderId="46" xfId="0" applyFont="1" applyBorder="1" applyAlignment="1" applyProtection="1">
      <alignment horizontal="left" vertical="center"/>
    </xf>
    <xf numFmtId="49" fontId="11" fillId="0" borderId="16" xfId="0" applyNumberFormat="1" applyFont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40" xfId="0" applyFont="1" applyBorder="1" applyAlignment="1" applyProtection="1">
      <alignment horizontal="left" vertical="center"/>
    </xf>
    <xf numFmtId="49" fontId="11" fillId="0" borderId="41" xfId="0" applyNumberFormat="1" applyFont="1" applyBorder="1" applyAlignment="1" applyProtection="1">
      <alignment horizontal="left" vertical="center"/>
    </xf>
    <xf numFmtId="0" fontId="11" fillId="0" borderId="15" xfId="0" applyFont="1" applyBorder="1" applyAlignment="1" applyProtection="1">
      <alignment horizontal="left" vertical="center"/>
    </xf>
    <xf numFmtId="49" fontId="11" fillId="0" borderId="38" xfId="0" applyNumberFormat="1" applyFont="1" applyBorder="1" applyAlignment="1" applyProtection="1">
      <alignment horizontal="left" vertical="center"/>
    </xf>
    <xf numFmtId="0" fontId="11" fillId="0" borderId="18" xfId="0" applyFont="1" applyBorder="1" applyAlignment="1" applyProtection="1">
      <alignment horizontal="left" vertical="center"/>
    </xf>
    <xf numFmtId="0" fontId="11" fillId="0" borderId="36" xfId="0" applyFont="1" applyBorder="1" applyAlignment="1" applyProtection="1">
      <alignment horizontal="left" vertical="center"/>
    </xf>
    <xf numFmtId="49" fontId="11" fillId="0" borderId="30" xfId="0" applyNumberFormat="1" applyFont="1" applyBorder="1" applyAlignment="1" applyProtection="1">
      <alignment horizontal="left" vertical="center"/>
    </xf>
    <xf numFmtId="0" fontId="11" fillId="0" borderId="39" xfId="0" applyFont="1" applyBorder="1" applyAlignment="1" applyProtection="1">
      <alignment horizontal="left" vertical="center"/>
    </xf>
    <xf numFmtId="49" fontId="20" fillId="3" borderId="5" xfId="0" applyNumberFormat="1" applyFont="1" applyFill="1" applyBorder="1" applyAlignment="1" applyProtection="1">
      <alignment horizontal="left" vertical="center"/>
    </xf>
    <xf numFmtId="0" fontId="20" fillId="3" borderId="6" xfId="0" applyFont="1" applyFill="1" applyBorder="1" applyAlignment="1" applyProtection="1">
      <alignment horizontal="left" vertical="center"/>
    </xf>
    <xf numFmtId="49" fontId="20" fillId="3" borderId="6" xfId="0" applyNumberFormat="1" applyFont="1" applyFill="1" applyBorder="1" applyAlignment="1" applyProtection="1">
      <alignment horizontal="left" vertical="center"/>
    </xf>
    <xf numFmtId="49" fontId="20" fillId="0" borderId="5" xfId="0" applyNumberFormat="1" applyFont="1" applyBorder="1" applyAlignment="1" applyProtection="1">
      <alignment horizontal="left" vertical="center"/>
    </xf>
    <xf numFmtId="0" fontId="20" fillId="0" borderId="6" xfId="0" applyFont="1" applyBorder="1" applyAlignment="1" applyProtection="1">
      <alignment horizontal="left" vertical="center"/>
    </xf>
    <xf numFmtId="49" fontId="11" fillId="0" borderId="6" xfId="0" applyNumberFormat="1" applyFont="1" applyBorder="1" applyAlignment="1" applyProtection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49" fontId="20" fillId="0" borderId="6" xfId="0" applyNumberFormat="1" applyFont="1" applyBorder="1" applyAlignment="1" applyProtection="1">
      <alignment horizontal="left" vertical="center"/>
    </xf>
    <xf numFmtId="49" fontId="17" fillId="0" borderId="16" xfId="0" applyNumberFormat="1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7" fillId="0" borderId="15" xfId="0" applyFont="1" applyBorder="1" applyAlignment="1" applyProtection="1">
      <alignment horizontal="center" vertical="center"/>
    </xf>
    <xf numFmtId="49" fontId="19" fillId="0" borderId="4" xfId="0" applyNumberFormat="1" applyFont="1" applyBorder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19" fillId="0" borderId="22" xfId="0" applyFont="1" applyBorder="1" applyAlignment="1" applyProtection="1">
      <alignment horizontal="left" vertical="center"/>
    </xf>
    <xf numFmtId="49" fontId="15" fillId="0" borderId="7" xfId="0" applyNumberFormat="1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/>
    </xf>
    <xf numFmtId="49" fontId="15" fillId="0" borderId="5" xfId="0" applyNumberFormat="1" applyFont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5" fillId="0" borderId="5" xfId="0" applyFont="1" applyBorder="1" applyAlignment="1" applyProtection="1">
      <alignment horizontal="left" vertical="center"/>
    </xf>
    <xf numFmtId="49" fontId="15" fillId="0" borderId="6" xfId="0" applyNumberFormat="1" applyFont="1" applyBorder="1" applyAlignment="1" applyProtection="1">
      <alignment horizontal="left" vertical="center"/>
    </xf>
    <xf numFmtId="14" fontId="15" fillId="0" borderId="7" xfId="0" applyNumberFormat="1" applyFont="1" applyBorder="1" applyAlignment="1" applyProtection="1">
      <alignment horizontal="left" vertical="center"/>
    </xf>
    <xf numFmtId="14" fontId="15" fillId="0" borderId="6" xfId="0" applyNumberFormat="1" applyFont="1" applyBorder="1" applyAlignment="1" applyProtection="1">
      <alignment horizontal="left" vertical="center"/>
    </xf>
    <xf numFmtId="49" fontId="15" fillId="0" borderId="30" xfId="0" applyNumberFormat="1" applyFont="1" applyBorder="1" applyAlignment="1" applyProtection="1">
      <alignment horizontal="left" vertical="center" wrapText="1"/>
    </xf>
    <xf numFmtId="0" fontId="15" fillId="0" borderId="36" xfId="0" applyFont="1" applyBorder="1" applyAlignment="1" applyProtection="1">
      <alignment vertical="center" wrapText="1"/>
    </xf>
    <xf numFmtId="0" fontId="15" fillId="0" borderId="26" xfId="0" applyFont="1" applyBorder="1" applyAlignment="1" applyProtection="1">
      <alignment vertical="center" wrapText="1"/>
    </xf>
    <xf numFmtId="0" fontId="15" fillId="0" borderId="37" xfId="0" applyFont="1" applyBorder="1" applyAlignment="1" applyProtection="1">
      <alignment vertical="center" wrapText="1"/>
    </xf>
    <xf numFmtId="49" fontId="14" fillId="0" borderId="0" xfId="0" applyNumberFormat="1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49" fontId="15" fillId="0" borderId="3" xfId="0" applyNumberFormat="1" applyFont="1" applyBorder="1" applyAlignment="1" applyProtection="1">
      <alignment horizontal="left" vertical="center"/>
    </xf>
    <xf numFmtId="0" fontId="15" fillId="0" borderId="4" xfId="0" applyFont="1" applyBorder="1" applyAlignment="1" applyProtection="1">
      <alignment horizontal="left" vertical="center"/>
    </xf>
    <xf numFmtId="49" fontId="16" fillId="0" borderId="4" xfId="0" applyNumberFormat="1" applyFont="1" applyBorder="1" applyAlignment="1" applyProtection="1">
      <alignment horizontal="left" vertical="center" wrapText="1"/>
    </xf>
    <xf numFmtId="49" fontId="16" fillId="0" borderId="6" xfId="0" applyNumberFormat="1" applyFont="1" applyBorder="1" applyAlignment="1" applyProtection="1">
      <alignment horizontal="left" vertical="center" wrapText="1"/>
    </xf>
    <xf numFmtId="49" fontId="15" fillId="0" borderId="4" xfId="0" applyNumberFormat="1" applyFont="1" applyBorder="1" applyAlignment="1" applyProtection="1">
      <alignment horizontal="left" vertical="center"/>
    </xf>
    <xf numFmtId="49" fontId="15" fillId="0" borderId="22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EC782-330F-4839-967C-0F20F5CB422C}">
  <dimension ref="A1:K32"/>
  <sheetViews>
    <sheetView tabSelected="1" workbookViewId="0">
      <selection activeCell="L20" sqref="L20"/>
    </sheetView>
  </sheetViews>
  <sheetFormatPr defaultColWidth="13.33203125" defaultRowHeight="12.75" x14ac:dyDescent="0.15"/>
  <cols>
    <col min="1" max="1" width="13.33203125" style="39" customWidth="1"/>
    <col min="2" max="2" width="11.83203125" style="39" customWidth="1"/>
    <col min="3" max="3" width="25.33203125" style="39" customWidth="1"/>
    <col min="4" max="4" width="29.6640625" style="39" customWidth="1"/>
    <col min="5" max="5" width="16.33203125" style="39" customWidth="1"/>
    <col min="6" max="6" width="26.33203125" style="39" customWidth="1"/>
    <col min="7" max="7" width="13.33203125" style="39" customWidth="1"/>
    <col min="8" max="8" width="13.83203125" style="39" customWidth="1"/>
    <col min="9" max="9" width="26.1640625" style="39" customWidth="1"/>
    <col min="10" max="10" width="13.33203125" style="39"/>
    <col min="11" max="11" width="15" style="39" bestFit="1" customWidth="1"/>
    <col min="12" max="16384" width="13.33203125" style="39"/>
  </cols>
  <sheetData>
    <row r="1" spans="1:11" ht="28.7" customHeight="1" thickBot="1" x14ac:dyDescent="0.2">
      <c r="A1" s="180" t="s">
        <v>17</v>
      </c>
      <c r="B1" s="181"/>
      <c r="C1" s="181"/>
      <c r="D1" s="181"/>
      <c r="E1" s="181"/>
      <c r="F1" s="181"/>
      <c r="G1" s="181"/>
      <c r="H1" s="181"/>
      <c r="I1" s="181"/>
    </row>
    <row r="2" spans="1:11" ht="12.75" customHeight="1" x14ac:dyDescent="0.15">
      <c r="A2" s="182" t="s">
        <v>18</v>
      </c>
      <c r="B2" s="183"/>
      <c r="C2" s="184" t="s">
        <v>98</v>
      </c>
      <c r="D2" s="184"/>
      <c r="E2" s="186" t="s">
        <v>19</v>
      </c>
      <c r="F2" s="186" t="s">
        <v>20</v>
      </c>
      <c r="G2" s="183"/>
      <c r="H2" s="186" t="s">
        <v>21</v>
      </c>
      <c r="I2" s="187"/>
    </row>
    <row r="3" spans="1:11" x14ac:dyDescent="0.15">
      <c r="A3" s="172"/>
      <c r="B3" s="171"/>
      <c r="C3" s="185"/>
      <c r="D3" s="185"/>
      <c r="E3" s="171"/>
      <c r="F3" s="171"/>
      <c r="G3" s="171"/>
      <c r="H3" s="171"/>
      <c r="I3" s="169"/>
    </row>
    <row r="4" spans="1:11" x14ac:dyDescent="0.15">
      <c r="A4" s="170" t="s">
        <v>22</v>
      </c>
      <c r="B4" s="171"/>
      <c r="C4" s="173" t="s">
        <v>99</v>
      </c>
      <c r="D4" s="171"/>
      <c r="E4" s="173" t="s">
        <v>23</v>
      </c>
      <c r="F4" s="173"/>
      <c r="G4" s="171"/>
      <c r="H4" s="173" t="s">
        <v>21</v>
      </c>
      <c r="I4" s="168"/>
    </row>
    <row r="5" spans="1:11" x14ac:dyDescent="0.15">
      <c r="A5" s="172"/>
      <c r="B5" s="171"/>
      <c r="C5" s="171"/>
      <c r="D5" s="171"/>
      <c r="E5" s="171"/>
      <c r="F5" s="171"/>
      <c r="G5" s="171"/>
      <c r="H5" s="171"/>
      <c r="I5" s="169"/>
    </row>
    <row r="6" spans="1:11" ht="13.15" customHeight="1" x14ac:dyDescent="0.15">
      <c r="A6" s="170" t="s">
        <v>24</v>
      </c>
      <c r="B6" s="171"/>
      <c r="C6" s="176" t="s">
        <v>100</v>
      </c>
      <c r="D6" s="177"/>
      <c r="E6" s="173" t="s">
        <v>25</v>
      </c>
      <c r="F6" s="173"/>
      <c r="G6" s="171"/>
      <c r="H6" s="173" t="s">
        <v>21</v>
      </c>
      <c r="I6" s="168"/>
    </row>
    <row r="7" spans="1:11" x14ac:dyDescent="0.15">
      <c r="A7" s="172"/>
      <c r="B7" s="171"/>
      <c r="C7" s="178"/>
      <c r="D7" s="179"/>
      <c r="E7" s="171"/>
      <c r="F7" s="171"/>
      <c r="G7" s="171"/>
      <c r="H7" s="171"/>
      <c r="I7" s="169"/>
    </row>
    <row r="8" spans="1:11" x14ac:dyDescent="0.15">
      <c r="A8" s="170" t="s">
        <v>26</v>
      </c>
      <c r="B8" s="171"/>
      <c r="C8" s="175"/>
      <c r="D8" s="171"/>
      <c r="E8" s="173" t="s">
        <v>27</v>
      </c>
      <c r="F8" s="171"/>
      <c r="G8" s="171"/>
      <c r="H8" s="173" t="s">
        <v>28</v>
      </c>
      <c r="I8" s="168"/>
    </row>
    <row r="9" spans="1:11" x14ac:dyDescent="0.15">
      <c r="A9" s="172"/>
      <c r="B9" s="171"/>
      <c r="C9" s="171"/>
      <c r="D9" s="171"/>
      <c r="E9" s="171"/>
      <c r="F9" s="171"/>
      <c r="G9" s="171"/>
      <c r="H9" s="171"/>
      <c r="I9" s="169"/>
    </row>
    <row r="10" spans="1:11" x14ac:dyDescent="0.15">
      <c r="A10" s="170" t="s">
        <v>29</v>
      </c>
      <c r="B10" s="171"/>
      <c r="C10" s="173"/>
      <c r="D10" s="171"/>
      <c r="E10" s="173" t="s">
        <v>30</v>
      </c>
      <c r="F10" s="173" t="s">
        <v>97</v>
      </c>
      <c r="G10" s="171"/>
      <c r="H10" s="173" t="s">
        <v>31</v>
      </c>
      <c r="I10" s="174"/>
    </row>
    <row r="11" spans="1:11" x14ac:dyDescent="0.15">
      <c r="A11" s="172"/>
      <c r="B11" s="171"/>
      <c r="C11" s="171"/>
      <c r="D11" s="171"/>
      <c r="E11" s="171"/>
      <c r="F11" s="171"/>
      <c r="G11" s="171"/>
      <c r="H11" s="171"/>
      <c r="I11" s="169"/>
    </row>
    <row r="12" spans="1:11" ht="23.45" customHeight="1" thickBot="1" x14ac:dyDescent="0.2">
      <c r="A12" s="162" t="s">
        <v>32</v>
      </c>
      <c r="B12" s="163"/>
      <c r="C12" s="163"/>
      <c r="D12" s="163"/>
      <c r="E12" s="163"/>
      <c r="F12" s="163"/>
      <c r="G12" s="163"/>
      <c r="H12" s="163"/>
      <c r="I12" s="164"/>
    </row>
    <row r="13" spans="1:11" ht="26.45" customHeight="1" x14ac:dyDescent="0.15">
      <c r="A13" s="40" t="s">
        <v>33</v>
      </c>
      <c r="B13" s="165" t="s">
        <v>34</v>
      </c>
      <c r="C13" s="166"/>
      <c r="D13" s="41" t="s">
        <v>35</v>
      </c>
      <c r="E13" s="165" t="s">
        <v>36</v>
      </c>
      <c r="F13" s="166"/>
      <c r="G13" s="41" t="s">
        <v>37</v>
      </c>
      <c r="H13" s="165" t="s">
        <v>38</v>
      </c>
      <c r="I13" s="167"/>
    </row>
    <row r="14" spans="1:11" ht="15.2" customHeight="1" x14ac:dyDescent="0.15">
      <c r="A14" s="42" t="s">
        <v>39</v>
      </c>
      <c r="B14" s="43" t="s">
        <v>40</v>
      </c>
      <c r="C14" s="44">
        <f>'II-101 - 1. a 2. úsek'!F27+'II-10134 - 3. úsek'!F29+'II-10134 - 4. úsek'!F30</f>
        <v>0</v>
      </c>
      <c r="D14" s="159" t="s">
        <v>41</v>
      </c>
      <c r="E14" s="160"/>
      <c r="F14" s="44">
        <v>0</v>
      </c>
      <c r="G14" s="159" t="s">
        <v>42</v>
      </c>
      <c r="H14" s="160"/>
      <c r="I14" s="45">
        <v>0</v>
      </c>
    </row>
    <row r="15" spans="1:11" ht="15.2" customHeight="1" x14ac:dyDescent="0.15">
      <c r="A15" s="42"/>
      <c r="B15" s="43" t="s">
        <v>43</v>
      </c>
      <c r="C15" s="44">
        <v>0</v>
      </c>
      <c r="D15" s="159" t="s">
        <v>44</v>
      </c>
      <c r="E15" s="160"/>
      <c r="F15" s="44">
        <v>0</v>
      </c>
      <c r="G15" s="159" t="s">
        <v>45</v>
      </c>
      <c r="H15" s="160"/>
      <c r="I15" s="45">
        <v>0</v>
      </c>
      <c r="K15" s="46"/>
    </row>
    <row r="16" spans="1:11" ht="15.2" customHeight="1" x14ac:dyDescent="0.15">
      <c r="A16" s="42" t="s">
        <v>46</v>
      </c>
      <c r="B16" s="43" t="s">
        <v>40</v>
      </c>
      <c r="C16" s="44">
        <v>0</v>
      </c>
      <c r="D16" s="159" t="s">
        <v>47</v>
      </c>
      <c r="E16" s="160"/>
      <c r="F16" s="44">
        <v>0</v>
      </c>
      <c r="G16" s="159" t="s">
        <v>48</v>
      </c>
      <c r="H16" s="160"/>
      <c r="I16" s="45">
        <v>0</v>
      </c>
    </row>
    <row r="17" spans="1:11" ht="15.2" customHeight="1" x14ac:dyDescent="0.15">
      <c r="A17" s="42"/>
      <c r="B17" s="43" t="s">
        <v>43</v>
      </c>
      <c r="C17" s="44">
        <v>0</v>
      </c>
      <c r="D17" s="159"/>
      <c r="E17" s="160"/>
      <c r="F17" s="47"/>
      <c r="G17" s="159" t="s">
        <v>49</v>
      </c>
      <c r="H17" s="160"/>
      <c r="I17" s="45">
        <v>0</v>
      </c>
    </row>
    <row r="18" spans="1:11" ht="15.2" customHeight="1" x14ac:dyDescent="0.15">
      <c r="A18" s="42" t="s">
        <v>50</v>
      </c>
      <c r="B18" s="43" t="s">
        <v>40</v>
      </c>
      <c r="C18" s="44">
        <v>0</v>
      </c>
      <c r="D18" s="159"/>
      <c r="E18" s="160"/>
      <c r="F18" s="47"/>
      <c r="G18" s="159" t="s">
        <v>51</v>
      </c>
      <c r="H18" s="160"/>
      <c r="I18" s="45">
        <v>0</v>
      </c>
    </row>
    <row r="19" spans="1:11" ht="15.2" customHeight="1" x14ac:dyDescent="0.15">
      <c r="A19" s="42"/>
      <c r="B19" s="43" t="s">
        <v>43</v>
      </c>
      <c r="C19" s="44">
        <v>0</v>
      </c>
      <c r="D19" s="159"/>
      <c r="E19" s="160"/>
      <c r="F19" s="47"/>
      <c r="G19" s="159" t="s">
        <v>52</v>
      </c>
      <c r="H19" s="160"/>
      <c r="I19" s="45">
        <v>0</v>
      </c>
    </row>
    <row r="20" spans="1:11" ht="15.2" customHeight="1" x14ac:dyDescent="0.15">
      <c r="A20" s="157" t="s">
        <v>53</v>
      </c>
      <c r="B20" s="158"/>
      <c r="C20" s="44">
        <v>0</v>
      </c>
      <c r="D20" s="159"/>
      <c r="E20" s="160"/>
      <c r="F20" s="47"/>
      <c r="G20" s="159"/>
      <c r="H20" s="160"/>
      <c r="I20" s="48"/>
    </row>
    <row r="21" spans="1:11" ht="15.2" customHeight="1" x14ac:dyDescent="0.15">
      <c r="A21" s="157" t="s">
        <v>54</v>
      </c>
      <c r="B21" s="158"/>
      <c r="C21" s="44">
        <v>0</v>
      </c>
      <c r="D21" s="159"/>
      <c r="E21" s="160"/>
      <c r="F21" s="47"/>
      <c r="G21" s="159"/>
      <c r="H21" s="160"/>
      <c r="I21" s="48"/>
    </row>
    <row r="22" spans="1:11" ht="16.7" customHeight="1" x14ac:dyDescent="0.15">
      <c r="A22" s="157" t="s">
        <v>55</v>
      </c>
      <c r="B22" s="158"/>
      <c r="C22" s="44">
        <f>SUM(C14:C21)</f>
        <v>0</v>
      </c>
      <c r="D22" s="161" t="s">
        <v>56</v>
      </c>
      <c r="E22" s="158"/>
      <c r="F22" s="44">
        <f>SUM(F14:F21)</f>
        <v>0</v>
      </c>
      <c r="G22" s="161" t="s">
        <v>57</v>
      </c>
      <c r="H22" s="158"/>
      <c r="I22" s="45">
        <f>SUM(I14:I21)</f>
        <v>0</v>
      </c>
    </row>
    <row r="23" spans="1:11" x14ac:dyDescent="0.15">
      <c r="A23" s="49"/>
      <c r="B23" s="50"/>
      <c r="C23" s="50"/>
      <c r="D23" s="50"/>
      <c r="E23" s="50"/>
      <c r="F23" s="50"/>
      <c r="G23" s="50"/>
      <c r="H23" s="50"/>
      <c r="I23" s="51"/>
    </row>
    <row r="24" spans="1:11" ht="15.2" customHeight="1" x14ac:dyDescent="0.15">
      <c r="A24" s="154" t="s">
        <v>58</v>
      </c>
      <c r="B24" s="155"/>
      <c r="C24" s="52">
        <v>0</v>
      </c>
      <c r="I24" s="53"/>
    </row>
    <row r="25" spans="1:11" ht="15.2" customHeight="1" x14ac:dyDescent="0.15">
      <c r="A25" s="154" t="s">
        <v>59</v>
      </c>
      <c r="B25" s="155"/>
      <c r="C25" s="52">
        <v>0</v>
      </c>
      <c r="D25" s="156" t="s">
        <v>60</v>
      </c>
      <c r="E25" s="155"/>
      <c r="F25" s="52">
        <f>ROUND(C25*(14/100),2)</f>
        <v>0</v>
      </c>
      <c r="G25" s="156" t="s">
        <v>12</v>
      </c>
      <c r="H25" s="155"/>
      <c r="I25" s="54">
        <f>SUM(C24:C26)</f>
        <v>0</v>
      </c>
    </row>
    <row r="26" spans="1:11" ht="15.2" customHeight="1" x14ac:dyDescent="0.15">
      <c r="A26" s="154" t="s">
        <v>61</v>
      </c>
      <c r="B26" s="155"/>
      <c r="C26" s="52">
        <f>C22+F22*I22</f>
        <v>0</v>
      </c>
      <c r="D26" s="156" t="s">
        <v>6</v>
      </c>
      <c r="E26" s="155"/>
      <c r="F26" s="52">
        <f>ROUND(C26*(21/100),2)</f>
        <v>0</v>
      </c>
      <c r="G26" s="156" t="s">
        <v>62</v>
      </c>
      <c r="H26" s="155"/>
      <c r="I26" s="54">
        <f>SUM(F25:F26)+I25</f>
        <v>0</v>
      </c>
      <c r="K26" s="46"/>
    </row>
    <row r="27" spans="1:11" x14ac:dyDescent="0.15">
      <c r="A27" s="55"/>
      <c r="I27" s="53"/>
    </row>
    <row r="28" spans="1:11" ht="14.45" customHeight="1" x14ac:dyDescent="0.15">
      <c r="A28" s="149" t="s">
        <v>63</v>
      </c>
      <c r="B28" s="150"/>
      <c r="C28" s="151"/>
      <c r="D28" s="152" t="s">
        <v>64</v>
      </c>
      <c r="E28" s="150"/>
      <c r="F28" s="151"/>
      <c r="G28" s="152" t="s">
        <v>65</v>
      </c>
      <c r="H28" s="150"/>
      <c r="I28" s="153"/>
    </row>
    <row r="29" spans="1:11" ht="14.45" customHeight="1" x14ac:dyDescent="0.15">
      <c r="A29" s="144"/>
      <c r="B29" s="145"/>
      <c r="C29" s="146"/>
      <c r="D29" s="147"/>
      <c r="E29" s="145"/>
      <c r="F29" s="146"/>
      <c r="G29" s="147"/>
      <c r="H29" s="145"/>
      <c r="I29" s="148"/>
    </row>
    <row r="30" spans="1:11" ht="14.45" customHeight="1" x14ac:dyDescent="0.15">
      <c r="A30" s="144"/>
      <c r="B30" s="145"/>
      <c r="C30" s="146"/>
      <c r="D30" s="147"/>
      <c r="E30" s="145"/>
      <c r="F30" s="146"/>
      <c r="G30" s="147"/>
      <c r="H30" s="145"/>
      <c r="I30" s="148"/>
    </row>
    <row r="31" spans="1:11" ht="14.45" customHeight="1" x14ac:dyDescent="0.15">
      <c r="A31" s="144"/>
      <c r="B31" s="145"/>
      <c r="C31" s="146"/>
      <c r="D31" s="147"/>
      <c r="E31" s="145"/>
      <c r="F31" s="146"/>
      <c r="G31" s="147"/>
      <c r="H31" s="145"/>
      <c r="I31" s="148"/>
    </row>
    <row r="32" spans="1:11" ht="14.45" customHeight="1" thickBot="1" x14ac:dyDescent="0.2">
      <c r="A32" s="139" t="s">
        <v>66</v>
      </c>
      <c r="B32" s="140"/>
      <c r="C32" s="141"/>
      <c r="D32" s="142" t="s">
        <v>66</v>
      </c>
      <c r="E32" s="140"/>
      <c r="F32" s="141"/>
      <c r="G32" s="142" t="s">
        <v>66</v>
      </c>
      <c r="H32" s="140"/>
      <c r="I32" s="143"/>
    </row>
  </sheetData>
  <mergeCells count="78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A24:B24"/>
    <mergeCell ref="A25:B25"/>
    <mergeCell ref="D25:E25"/>
    <mergeCell ref="G25:H25"/>
    <mergeCell ref="A26:B26"/>
    <mergeCell ref="D26:E26"/>
    <mergeCell ref="G26:H26"/>
    <mergeCell ref="A28:C28"/>
    <mergeCell ref="D28:F28"/>
    <mergeCell ref="G28:I28"/>
    <mergeCell ref="A29:C29"/>
    <mergeCell ref="D29:F29"/>
    <mergeCell ref="G29:I29"/>
    <mergeCell ref="A32:C32"/>
    <mergeCell ref="D32:F32"/>
    <mergeCell ref="G32:I32"/>
    <mergeCell ref="A30:C30"/>
    <mergeCell ref="D30:F30"/>
    <mergeCell ref="G30:I30"/>
    <mergeCell ref="A31:C31"/>
    <mergeCell ref="D31:F31"/>
    <mergeCell ref="G31:I3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F5C0B-69DB-466B-ADCD-22EA7CB32781}">
  <sheetPr>
    <pageSetUpPr fitToPage="1"/>
  </sheetPr>
  <dimension ref="A1:J35"/>
  <sheetViews>
    <sheetView showGridLines="0" topLeftCell="A8" workbookViewId="0">
      <selection activeCell="E20" sqref="E20:E26"/>
    </sheetView>
  </sheetViews>
  <sheetFormatPr defaultColWidth="10.5" defaultRowHeight="12" customHeight="1" x14ac:dyDescent="0.15"/>
  <cols>
    <col min="1" max="1" width="16.33203125" style="2" customWidth="1"/>
    <col min="2" max="2" width="92.33203125" style="3" customWidth="1"/>
    <col min="3" max="3" width="10.1640625" style="3" customWidth="1"/>
    <col min="4" max="4" width="15.33203125" style="3" customWidth="1"/>
    <col min="5" max="5" width="17.1640625" style="4" customWidth="1"/>
    <col min="6" max="6" width="20.1640625" style="5" customWidth="1"/>
    <col min="7" max="7" width="14.33203125" style="68" hidden="1" customWidth="1"/>
    <col min="8" max="8" width="10.5" style="63" hidden="1" customWidth="1"/>
    <col min="9" max="9" width="2.33203125" style="1" hidden="1" customWidth="1"/>
    <col min="10" max="10" width="8.33203125" style="1" hidden="1" customWidth="1"/>
    <col min="11" max="256" width="10.5" style="1"/>
    <col min="257" max="257" width="16.33203125" style="1" customWidth="1"/>
    <col min="258" max="258" width="92.33203125" style="1" customWidth="1"/>
    <col min="259" max="259" width="10.1640625" style="1" customWidth="1"/>
    <col min="260" max="260" width="15.33203125" style="1" customWidth="1"/>
    <col min="261" max="261" width="17.1640625" style="1" customWidth="1"/>
    <col min="262" max="262" width="18" style="1" customWidth="1"/>
    <col min="263" max="266" width="0" style="1" hidden="1" customWidth="1"/>
    <col min="267" max="512" width="10.5" style="1"/>
    <col min="513" max="513" width="16.33203125" style="1" customWidth="1"/>
    <col min="514" max="514" width="92.33203125" style="1" customWidth="1"/>
    <col min="515" max="515" width="10.1640625" style="1" customWidth="1"/>
    <col min="516" max="516" width="15.33203125" style="1" customWidth="1"/>
    <col min="517" max="517" width="17.1640625" style="1" customWidth="1"/>
    <col min="518" max="518" width="18" style="1" customWidth="1"/>
    <col min="519" max="522" width="0" style="1" hidden="1" customWidth="1"/>
    <col min="523" max="768" width="10.5" style="1"/>
    <col min="769" max="769" width="16.33203125" style="1" customWidth="1"/>
    <col min="770" max="770" width="92.33203125" style="1" customWidth="1"/>
    <col min="771" max="771" width="10.1640625" style="1" customWidth="1"/>
    <col min="772" max="772" width="15.33203125" style="1" customWidth="1"/>
    <col min="773" max="773" width="17.1640625" style="1" customWidth="1"/>
    <col min="774" max="774" width="18" style="1" customWidth="1"/>
    <col min="775" max="778" width="0" style="1" hidden="1" customWidth="1"/>
    <col min="779" max="1024" width="10.5" style="1"/>
    <col min="1025" max="1025" width="16.33203125" style="1" customWidth="1"/>
    <col min="1026" max="1026" width="92.33203125" style="1" customWidth="1"/>
    <col min="1027" max="1027" width="10.1640625" style="1" customWidth="1"/>
    <col min="1028" max="1028" width="15.33203125" style="1" customWidth="1"/>
    <col min="1029" max="1029" width="17.1640625" style="1" customWidth="1"/>
    <col min="1030" max="1030" width="18" style="1" customWidth="1"/>
    <col min="1031" max="1034" width="0" style="1" hidden="1" customWidth="1"/>
    <col min="1035" max="1280" width="10.5" style="1"/>
    <col min="1281" max="1281" width="16.33203125" style="1" customWidth="1"/>
    <col min="1282" max="1282" width="92.33203125" style="1" customWidth="1"/>
    <col min="1283" max="1283" width="10.1640625" style="1" customWidth="1"/>
    <col min="1284" max="1284" width="15.33203125" style="1" customWidth="1"/>
    <col min="1285" max="1285" width="17.1640625" style="1" customWidth="1"/>
    <col min="1286" max="1286" width="18" style="1" customWidth="1"/>
    <col min="1287" max="1290" width="0" style="1" hidden="1" customWidth="1"/>
    <col min="1291" max="1536" width="10.5" style="1"/>
    <col min="1537" max="1537" width="16.33203125" style="1" customWidth="1"/>
    <col min="1538" max="1538" width="92.33203125" style="1" customWidth="1"/>
    <col min="1539" max="1539" width="10.1640625" style="1" customWidth="1"/>
    <col min="1540" max="1540" width="15.33203125" style="1" customWidth="1"/>
    <col min="1541" max="1541" width="17.1640625" style="1" customWidth="1"/>
    <col min="1542" max="1542" width="18" style="1" customWidth="1"/>
    <col min="1543" max="1546" width="0" style="1" hidden="1" customWidth="1"/>
    <col min="1547" max="1792" width="10.5" style="1"/>
    <col min="1793" max="1793" width="16.33203125" style="1" customWidth="1"/>
    <col min="1794" max="1794" width="92.33203125" style="1" customWidth="1"/>
    <col min="1795" max="1795" width="10.1640625" style="1" customWidth="1"/>
    <col min="1796" max="1796" width="15.33203125" style="1" customWidth="1"/>
    <col min="1797" max="1797" width="17.1640625" style="1" customWidth="1"/>
    <col min="1798" max="1798" width="18" style="1" customWidth="1"/>
    <col min="1799" max="1802" width="0" style="1" hidden="1" customWidth="1"/>
    <col min="1803" max="2048" width="10.5" style="1"/>
    <col min="2049" max="2049" width="16.33203125" style="1" customWidth="1"/>
    <col min="2050" max="2050" width="92.33203125" style="1" customWidth="1"/>
    <col min="2051" max="2051" width="10.1640625" style="1" customWidth="1"/>
    <col min="2052" max="2052" width="15.33203125" style="1" customWidth="1"/>
    <col min="2053" max="2053" width="17.1640625" style="1" customWidth="1"/>
    <col min="2054" max="2054" width="18" style="1" customWidth="1"/>
    <col min="2055" max="2058" width="0" style="1" hidden="1" customWidth="1"/>
    <col min="2059" max="2304" width="10.5" style="1"/>
    <col min="2305" max="2305" width="16.33203125" style="1" customWidth="1"/>
    <col min="2306" max="2306" width="92.33203125" style="1" customWidth="1"/>
    <col min="2307" max="2307" width="10.1640625" style="1" customWidth="1"/>
    <col min="2308" max="2308" width="15.33203125" style="1" customWidth="1"/>
    <col min="2309" max="2309" width="17.1640625" style="1" customWidth="1"/>
    <col min="2310" max="2310" width="18" style="1" customWidth="1"/>
    <col min="2311" max="2314" width="0" style="1" hidden="1" customWidth="1"/>
    <col min="2315" max="2560" width="10.5" style="1"/>
    <col min="2561" max="2561" width="16.33203125" style="1" customWidth="1"/>
    <col min="2562" max="2562" width="92.33203125" style="1" customWidth="1"/>
    <col min="2563" max="2563" width="10.1640625" style="1" customWidth="1"/>
    <col min="2564" max="2564" width="15.33203125" style="1" customWidth="1"/>
    <col min="2565" max="2565" width="17.1640625" style="1" customWidth="1"/>
    <col min="2566" max="2566" width="18" style="1" customWidth="1"/>
    <col min="2567" max="2570" width="0" style="1" hidden="1" customWidth="1"/>
    <col min="2571" max="2816" width="10.5" style="1"/>
    <col min="2817" max="2817" width="16.33203125" style="1" customWidth="1"/>
    <col min="2818" max="2818" width="92.33203125" style="1" customWidth="1"/>
    <col min="2819" max="2819" width="10.1640625" style="1" customWidth="1"/>
    <col min="2820" max="2820" width="15.33203125" style="1" customWidth="1"/>
    <col min="2821" max="2821" width="17.1640625" style="1" customWidth="1"/>
    <col min="2822" max="2822" width="18" style="1" customWidth="1"/>
    <col min="2823" max="2826" width="0" style="1" hidden="1" customWidth="1"/>
    <col min="2827" max="3072" width="10.5" style="1"/>
    <col min="3073" max="3073" width="16.33203125" style="1" customWidth="1"/>
    <col min="3074" max="3074" width="92.33203125" style="1" customWidth="1"/>
    <col min="3075" max="3075" width="10.1640625" style="1" customWidth="1"/>
    <col min="3076" max="3076" width="15.33203125" style="1" customWidth="1"/>
    <col min="3077" max="3077" width="17.1640625" style="1" customWidth="1"/>
    <col min="3078" max="3078" width="18" style="1" customWidth="1"/>
    <col min="3079" max="3082" width="0" style="1" hidden="1" customWidth="1"/>
    <col min="3083" max="3328" width="10.5" style="1"/>
    <col min="3329" max="3329" width="16.33203125" style="1" customWidth="1"/>
    <col min="3330" max="3330" width="92.33203125" style="1" customWidth="1"/>
    <col min="3331" max="3331" width="10.1640625" style="1" customWidth="1"/>
    <col min="3332" max="3332" width="15.33203125" style="1" customWidth="1"/>
    <col min="3333" max="3333" width="17.1640625" style="1" customWidth="1"/>
    <col min="3334" max="3334" width="18" style="1" customWidth="1"/>
    <col min="3335" max="3338" width="0" style="1" hidden="1" customWidth="1"/>
    <col min="3339" max="3584" width="10.5" style="1"/>
    <col min="3585" max="3585" width="16.33203125" style="1" customWidth="1"/>
    <col min="3586" max="3586" width="92.33203125" style="1" customWidth="1"/>
    <col min="3587" max="3587" width="10.1640625" style="1" customWidth="1"/>
    <col min="3588" max="3588" width="15.33203125" style="1" customWidth="1"/>
    <col min="3589" max="3589" width="17.1640625" style="1" customWidth="1"/>
    <col min="3590" max="3590" width="18" style="1" customWidth="1"/>
    <col min="3591" max="3594" width="0" style="1" hidden="1" customWidth="1"/>
    <col min="3595" max="3840" width="10.5" style="1"/>
    <col min="3841" max="3841" width="16.33203125" style="1" customWidth="1"/>
    <col min="3842" max="3842" width="92.33203125" style="1" customWidth="1"/>
    <col min="3843" max="3843" width="10.1640625" style="1" customWidth="1"/>
    <col min="3844" max="3844" width="15.33203125" style="1" customWidth="1"/>
    <col min="3845" max="3845" width="17.1640625" style="1" customWidth="1"/>
    <col min="3846" max="3846" width="18" style="1" customWidth="1"/>
    <col min="3847" max="3850" width="0" style="1" hidden="1" customWidth="1"/>
    <col min="3851" max="4096" width="10.5" style="1"/>
    <col min="4097" max="4097" width="16.33203125" style="1" customWidth="1"/>
    <col min="4098" max="4098" width="92.33203125" style="1" customWidth="1"/>
    <col min="4099" max="4099" width="10.1640625" style="1" customWidth="1"/>
    <col min="4100" max="4100" width="15.33203125" style="1" customWidth="1"/>
    <col min="4101" max="4101" width="17.1640625" style="1" customWidth="1"/>
    <col min="4102" max="4102" width="18" style="1" customWidth="1"/>
    <col min="4103" max="4106" width="0" style="1" hidden="1" customWidth="1"/>
    <col min="4107" max="4352" width="10.5" style="1"/>
    <col min="4353" max="4353" width="16.33203125" style="1" customWidth="1"/>
    <col min="4354" max="4354" width="92.33203125" style="1" customWidth="1"/>
    <col min="4355" max="4355" width="10.1640625" style="1" customWidth="1"/>
    <col min="4356" max="4356" width="15.33203125" style="1" customWidth="1"/>
    <col min="4357" max="4357" width="17.1640625" style="1" customWidth="1"/>
    <col min="4358" max="4358" width="18" style="1" customWidth="1"/>
    <col min="4359" max="4362" width="0" style="1" hidden="1" customWidth="1"/>
    <col min="4363" max="4608" width="10.5" style="1"/>
    <col min="4609" max="4609" width="16.33203125" style="1" customWidth="1"/>
    <col min="4610" max="4610" width="92.33203125" style="1" customWidth="1"/>
    <col min="4611" max="4611" width="10.1640625" style="1" customWidth="1"/>
    <col min="4612" max="4612" width="15.33203125" style="1" customWidth="1"/>
    <col min="4613" max="4613" width="17.1640625" style="1" customWidth="1"/>
    <col min="4614" max="4614" width="18" style="1" customWidth="1"/>
    <col min="4615" max="4618" width="0" style="1" hidden="1" customWidth="1"/>
    <col min="4619" max="4864" width="10.5" style="1"/>
    <col min="4865" max="4865" width="16.33203125" style="1" customWidth="1"/>
    <col min="4866" max="4866" width="92.33203125" style="1" customWidth="1"/>
    <col min="4867" max="4867" width="10.1640625" style="1" customWidth="1"/>
    <col min="4868" max="4868" width="15.33203125" style="1" customWidth="1"/>
    <col min="4869" max="4869" width="17.1640625" style="1" customWidth="1"/>
    <col min="4870" max="4870" width="18" style="1" customWidth="1"/>
    <col min="4871" max="4874" width="0" style="1" hidden="1" customWidth="1"/>
    <col min="4875" max="5120" width="10.5" style="1"/>
    <col min="5121" max="5121" width="16.33203125" style="1" customWidth="1"/>
    <col min="5122" max="5122" width="92.33203125" style="1" customWidth="1"/>
    <col min="5123" max="5123" width="10.1640625" style="1" customWidth="1"/>
    <col min="5124" max="5124" width="15.33203125" style="1" customWidth="1"/>
    <col min="5125" max="5125" width="17.1640625" style="1" customWidth="1"/>
    <col min="5126" max="5126" width="18" style="1" customWidth="1"/>
    <col min="5127" max="5130" width="0" style="1" hidden="1" customWidth="1"/>
    <col min="5131" max="5376" width="10.5" style="1"/>
    <col min="5377" max="5377" width="16.33203125" style="1" customWidth="1"/>
    <col min="5378" max="5378" width="92.33203125" style="1" customWidth="1"/>
    <col min="5379" max="5379" width="10.1640625" style="1" customWidth="1"/>
    <col min="5380" max="5380" width="15.33203125" style="1" customWidth="1"/>
    <col min="5381" max="5381" width="17.1640625" style="1" customWidth="1"/>
    <col min="5382" max="5382" width="18" style="1" customWidth="1"/>
    <col min="5383" max="5386" width="0" style="1" hidden="1" customWidth="1"/>
    <col min="5387" max="5632" width="10.5" style="1"/>
    <col min="5633" max="5633" width="16.33203125" style="1" customWidth="1"/>
    <col min="5634" max="5634" width="92.33203125" style="1" customWidth="1"/>
    <col min="5635" max="5635" width="10.1640625" style="1" customWidth="1"/>
    <col min="5636" max="5636" width="15.33203125" style="1" customWidth="1"/>
    <col min="5637" max="5637" width="17.1640625" style="1" customWidth="1"/>
    <col min="5638" max="5638" width="18" style="1" customWidth="1"/>
    <col min="5639" max="5642" width="0" style="1" hidden="1" customWidth="1"/>
    <col min="5643" max="5888" width="10.5" style="1"/>
    <col min="5889" max="5889" width="16.33203125" style="1" customWidth="1"/>
    <col min="5890" max="5890" width="92.33203125" style="1" customWidth="1"/>
    <col min="5891" max="5891" width="10.1640625" style="1" customWidth="1"/>
    <col min="5892" max="5892" width="15.33203125" style="1" customWidth="1"/>
    <col min="5893" max="5893" width="17.1640625" style="1" customWidth="1"/>
    <col min="5894" max="5894" width="18" style="1" customWidth="1"/>
    <col min="5895" max="5898" width="0" style="1" hidden="1" customWidth="1"/>
    <col min="5899" max="6144" width="10.5" style="1"/>
    <col min="6145" max="6145" width="16.33203125" style="1" customWidth="1"/>
    <col min="6146" max="6146" width="92.33203125" style="1" customWidth="1"/>
    <col min="6147" max="6147" width="10.1640625" style="1" customWidth="1"/>
    <col min="6148" max="6148" width="15.33203125" style="1" customWidth="1"/>
    <col min="6149" max="6149" width="17.1640625" style="1" customWidth="1"/>
    <col min="6150" max="6150" width="18" style="1" customWidth="1"/>
    <col min="6151" max="6154" width="0" style="1" hidden="1" customWidth="1"/>
    <col min="6155" max="6400" width="10.5" style="1"/>
    <col min="6401" max="6401" width="16.33203125" style="1" customWidth="1"/>
    <col min="6402" max="6402" width="92.33203125" style="1" customWidth="1"/>
    <col min="6403" max="6403" width="10.1640625" style="1" customWidth="1"/>
    <col min="6404" max="6404" width="15.33203125" style="1" customWidth="1"/>
    <col min="6405" max="6405" width="17.1640625" style="1" customWidth="1"/>
    <col min="6406" max="6406" width="18" style="1" customWidth="1"/>
    <col min="6407" max="6410" width="0" style="1" hidden="1" customWidth="1"/>
    <col min="6411" max="6656" width="10.5" style="1"/>
    <col min="6657" max="6657" width="16.33203125" style="1" customWidth="1"/>
    <col min="6658" max="6658" width="92.33203125" style="1" customWidth="1"/>
    <col min="6659" max="6659" width="10.1640625" style="1" customWidth="1"/>
    <col min="6660" max="6660" width="15.33203125" style="1" customWidth="1"/>
    <col min="6661" max="6661" width="17.1640625" style="1" customWidth="1"/>
    <col min="6662" max="6662" width="18" style="1" customWidth="1"/>
    <col min="6663" max="6666" width="0" style="1" hidden="1" customWidth="1"/>
    <col min="6667" max="6912" width="10.5" style="1"/>
    <col min="6913" max="6913" width="16.33203125" style="1" customWidth="1"/>
    <col min="6914" max="6914" width="92.33203125" style="1" customWidth="1"/>
    <col min="6915" max="6915" width="10.1640625" style="1" customWidth="1"/>
    <col min="6916" max="6916" width="15.33203125" style="1" customWidth="1"/>
    <col min="6917" max="6917" width="17.1640625" style="1" customWidth="1"/>
    <col min="6918" max="6918" width="18" style="1" customWidth="1"/>
    <col min="6919" max="6922" width="0" style="1" hidden="1" customWidth="1"/>
    <col min="6923" max="7168" width="10.5" style="1"/>
    <col min="7169" max="7169" width="16.33203125" style="1" customWidth="1"/>
    <col min="7170" max="7170" width="92.33203125" style="1" customWidth="1"/>
    <col min="7171" max="7171" width="10.1640625" style="1" customWidth="1"/>
    <col min="7172" max="7172" width="15.33203125" style="1" customWidth="1"/>
    <col min="7173" max="7173" width="17.1640625" style="1" customWidth="1"/>
    <col min="7174" max="7174" width="18" style="1" customWidth="1"/>
    <col min="7175" max="7178" width="0" style="1" hidden="1" customWidth="1"/>
    <col min="7179" max="7424" width="10.5" style="1"/>
    <col min="7425" max="7425" width="16.33203125" style="1" customWidth="1"/>
    <col min="7426" max="7426" width="92.33203125" style="1" customWidth="1"/>
    <col min="7427" max="7427" width="10.1640625" style="1" customWidth="1"/>
    <col min="7428" max="7428" width="15.33203125" style="1" customWidth="1"/>
    <col min="7429" max="7429" width="17.1640625" style="1" customWidth="1"/>
    <col min="7430" max="7430" width="18" style="1" customWidth="1"/>
    <col min="7431" max="7434" width="0" style="1" hidden="1" customWidth="1"/>
    <col min="7435" max="7680" width="10.5" style="1"/>
    <col min="7681" max="7681" width="16.33203125" style="1" customWidth="1"/>
    <col min="7682" max="7682" width="92.33203125" style="1" customWidth="1"/>
    <col min="7683" max="7683" width="10.1640625" style="1" customWidth="1"/>
    <col min="7684" max="7684" width="15.33203125" style="1" customWidth="1"/>
    <col min="7685" max="7685" width="17.1640625" style="1" customWidth="1"/>
    <col min="7686" max="7686" width="18" style="1" customWidth="1"/>
    <col min="7687" max="7690" width="0" style="1" hidden="1" customWidth="1"/>
    <col min="7691" max="7936" width="10.5" style="1"/>
    <col min="7937" max="7937" width="16.33203125" style="1" customWidth="1"/>
    <col min="7938" max="7938" width="92.33203125" style="1" customWidth="1"/>
    <col min="7939" max="7939" width="10.1640625" style="1" customWidth="1"/>
    <col min="7940" max="7940" width="15.33203125" style="1" customWidth="1"/>
    <col min="7941" max="7941" width="17.1640625" style="1" customWidth="1"/>
    <col min="7942" max="7942" width="18" style="1" customWidth="1"/>
    <col min="7943" max="7946" width="0" style="1" hidden="1" customWidth="1"/>
    <col min="7947" max="8192" width="10.5" style="1"/>
    <col min="8193" max="8193" width="16.33203125" style="1" customWidth="1"/>
    <col min="8194" max="8194" width="92.33203125" style="1" customWidth="1"/>
    <col min="8195" max="8195" width="10.1640625" style="1" customWidth="1"/>
    <col min="8196" max="8196" width="15.33203125" style="1" customWidth="1"/>
    <col min="8197" max="8197" width="17.1640625" style="1" customWidth="1"/>
    <col min="8198" max="8198" width="18" style="1" customWidth="1"/>
    <col min="8199" max="8202" width="0" style="1" hidden="1" customWidth="1"/>
    <col min="8203" max="8448" width="10.5" style="1"/>
    <col min="8449" max="8449" width="16.33203125" style="1" customWidth="1"/>
    <col min="8450" max="8450" width="92.33203125" style="1" customWidth="1"/>
    <col min="8451" max="8451" width="10.1640625" style="1" customWidth="1"/>
    <col min="8452" max="8452" width="15.33203125" style="1" customWidth="1"/>
    <col min="8453" max="8453" width="17.1640625" style="1" customWidth="1"/>
    <col min="8454" max="8454" width="18" style="1" customWidth="1"/>
    <col min="8455" max="8458" width="0" style="1" hidden="1" customWidth="1"/>
    <col min="8459" max="8704" width="10.5" style="1"/>
    <col min="8705" max="8705" width="16.33203125" style="1" customWidth="1"/>
    <col min="8706" max="8706" width="92.33203125" style="1" customWidth="1"/>
    <col min="8707" max="8707" width="10.1640625" style="1" customWidth="1"/>
    <col min="8708" max="8708" width="15.33203125" style="1" customWidth="1"/>
    <col min="8709" max="8709" width="17.1640625" style="1" customWidth="1"/>
    <col min="8710" max="8710" width="18" style="1" customWidth="1"/>
    <col min="8711" max="8714" width="0" style="1" hidden="1" customWidth="1"/>
    <col min="8715" max="8960" width="10.5" style="1"/>
    <col min="8961" max="8961" width="16.33203125" style="1" customWidth="1"/>
    <col min="8962" max="8962" width="92.33203125" style="1" customWidth="1"/>
    <col min="8963" max="8963" width="10.1640625" style="1" customWidth="1"/>
    <col min="8964" max="8964" width="15.33203125" style="1" customWidth="1"/>
    <col min="8965" max="8965" width="17.1640625" style="1" customWidth="1"/>
    <col min="8966" max="8966" width="18" style="1" customWidth="1"/>
    <col min="8967" max="8970" width="0" style="1" hidden="1" customWidth="1"/>
    <col min="8971" max="9216" width="10.5" style="1"/>
    <col min="9217" max="9217" width="16.33203125" style="1" customWidth="1"/>
    <col min="9218" max="9218" width="92.33203125" style="1" customWidth="1"/>
    <col min="9219" max="9219" width="10.1640625" style="1" customWidth="1"/>
    <col min="9220" max="9220" width="15.33203125" style="1" customWidth="1"/>
    <col min="9221" max="9221" width="17.1640625" style="1" customWidth="1"/>
    <col min="9222" max="9222" width="18" style="1" customWidth="1"/>
    <col min="9223" max="9226" width="0" style="1" hidden="1" customWidth="1"/>
    <col min="9227" max="9472" width="10.5" style="1"/>
    <col min="9473" max="9473" width="16.33203125" style="1" customWidth="1"/>
    <col min="9474" max="9474" width="92.33203125" style="1" customWidth="1"/>
    <col min="9475" max="9475" width="10.1640625" style="1" customWidth="1"/>
    <col min="9476" max="9476" width="15.33203125" style="1" customWidth="1"/>
    <col min="9477" max="9477" width="17.1640625" style="1" customWidth="1"/>
    <col min="9478" max="9478" width="18" style="1" customWidth="1"/>
    <col min="9479" max="9482" width="0" style="1" hidden="1" customWidth="1"/>
    <col min="9483" max="9728" width="10.5" style="1"/>
    <col min="9729" max="9729" width="16.33203125" style="1" customWidth="1"/>
    <col min="9730" max="9730" width="92.33203125" style="1" customWidth="1"/>
    <col min="9731" max="9731" width="10.1640625" style="1" customWidth="1"/>
    <col min="9732" max="9732" width="15.33203125" style="1" customWidth="1"/>
    <col min="9733" max="9733" width="17.1640625" style="1" customWidth="1"/>
    <col min="9734" max="9734" width="18" style="1" customWidth="1"/>
    <col min="9735" max="9738" width="0" style="1" hidden="1" customWidth="1"/>
    <col min="9739" max="9984" width="10.5" style="1"/>
    <col min="9985" max="9985" width="16.33203125" style="1" customWidth="1"/>
    <col min="9986" max="9986" width="92.33203125" style="1" customWidth="1"/>
    <col min="9987" max="9987" width="10.1640625" style="1" customWidth="1"/>
    <col min="9988" max="9988" width="15.33203125" style="1" customWidth="1"/>
    <col min="9989" max="9989" width="17.1640625" style="1" customWidth="1"/>
    <col min="9990" max="9990" width="18" style="1" customWidth="1"/>
    <col min="9991" max="9994" width="0" style="1" hidden="1" customWidth="1"/>
    <col min="9995" max="10240" width="10.5" style="1"/>
    <col min="10241" max="10241" width="16.33203125" style="1" customWidth="1"/>
    <col min="10242" max="10242" width="92.33203125" style="1" customWidth="1"/>
    <col min="10243" max="10243" width="10.1640625" style="1" customWidth="1"/>
    <col min="10244" max="10244" width="15.33203125" style="1" customWidth="1"/>
    <col min="10245" max="10245" width="17.1640625" style="1" customWidth="1"/>
    <col min="10246" max="10246" width="18" style="1" customWidth="1"/>
    <col min="10247" max="10250" width="0" style="1" hidden="1" customWidth="1"/>
    <col min="10251" max="10496" width="10.5" style="1"/>
    <col min="10497" max="10497" width="16.33203125" style="1" customWidth="1"/>
    <col min="10498" max="10498" width="92.33203125" style="1" customWidth="1"/>
    <col min="10499" max="10499" width="10.1640625" style="1" customWidth="1"/>
    <col min="10500" max="10500" width="15.33203125" style="1" customWidth="1"/>
    <col min="10501" max="10501" width="17.1640625" style="1" customWidth="1"/>
    <col min="10502" max="10502" width="18" style="1" customWidth="1"/>
    <col min="10503" max="10506" width="0" style="1" hidden="1" customWidth="1"/>
    <col min="10507" max="10752" width="10.5" style="1"/>
    <col min="10753" max="10753" width="16.33203125" style="1" customWidth="1"/>
    <col min="10754" max="10754" width="92.33203125" style="1" customWidth="1"/>
    <col min="10755" max="10755" width="10.1640625" style="1" customWidth="1"/>
    <col min="10756" max="10756" width="15.33203125" style="1" customWidth="1"/>
    <col min="10757" max="10757" width="17.1640625" style="1" customWidth="1"/>
    <col min="10758" max="10758" width="18" style="1" customWidth="1"/>
    <col min="10759" max="10762" width="0" style="1" hidden="1" customWidth="1"/>
    <col min="10763" max="11008" width="10.5" style="1"/>
    <col min="11009" max="11009" width="16.33203125" style="1" customWidth="1"/>
    <col min="11010" max="11010" width="92.33203125" style="1" customWidth="1"/>
    <col min="11011" max="11011" width="10.1640625" style="1" customWidth="1"/>
    <col min="11012" max="11012" width="15.33203125" style="1" customWidth="1"/>
    <col min="11013" max="11013" width="17.1640625" style="1" customWidth="1"/>
    <col min="11014" max="11014" width="18" style="1" customWidth="1"/>
    <col min="11015" max="11018" width="0" style="1" hidden="1" customWidth="1"/>
    <col min="11019" max="11264" width="10.5" style="1"/>
    <col min="11265" max="11265" width="16.33203125" style="1" customWidth="1"/>
    <col min="11266" max="11266" width="92.33203125" style="1" customWidth="1"/>
    <col min="11267" max="11267" width="10.1640625" style="1" customWidth="1"/>
    <col min="11268" max="11268" width="15.33203125" style="1" customWidth="1"/>
    <col min="11269" max="11269" width="17.1640625" style="1" customWidth="1"/>
    <col min="11270" max="11270" width="18" style="1" customWidth="1"/>
    <col min="11271" max="11274" width="0" style="1" hidden="1" customWidth="1"/>
    <col min="11275" max="11520" width="10.5" style="1"/>
    <col min="11521" max="11521" width="16.33203125" style="1" customWidth="1"/>
    <col min="11522" max="11522" width="92.33203125" style="1" customWidth="1"/>
    <col min="11523" max="11523" width="10.1640625" style="1" customWidth="1"/>
    <col min="11524" max="11524" width="15.33203125" style="1" customWidth="1"/>
    <col min="11525" max="11525" width="17.1640625" style="1" customWidth="1"/>
    <col min="11526" max="11526" width="18" style="1" customWidth="1"/>
    <col min="11527" max="11530" width="0" style="1" hidden="1" customWidth="1"/>
    <col min="11531" max="11776" width="10.5" style="1"/>
    <col min="11777" max="11777" width="16.33203125" style="1" customWidth="1"/>
    <col min="11778" max="11778" width="92.33203125" style="1" customWidth="1"/>
    <col min="11779" max="11779" width="10.1640625" style="1" customWidth="1"/>
    <col min="11780" max="11780" width="15.33203125" style="1" customWidth="1"/>
    <col min="11781" max="11781" width="17.1640625" style="1" customWidth="1"/>
    <col min="11782" max="11782" width="18" style="1" customWidth="1"/>
    <col min="11783" max="11786" width="0" style="1" hidden="1" customWidth="1"/>
    <col min="11787" max="12032" width="10.5" style="1"/>
    <col min="12033" max="12033" width="16.33203125" style="1" customWidth="1"/>
    <col min="12034" max="12034" width="92.33203125" style="1" customWidth="1"/>
    <col min="12035" max="12035" width="10.1640625" style="1" customWidth="1"/>
    <col min="12036" max="12036" width="15.33203125" style="1" customWidth="1"/>
    <col min="12037" max="12037" width="17.1640625" style="1" customWidth="1"/>
    <col min="12038" max="12038" width="18" style="1" customWidth="1"/>
    <col min="12039" max="12042" width="0" style="1" hidden="1" customWidth="1"/>
    <col min="12043" max="12288" width="10.5" style="1"/>
    <col min="12289" max="12289" width="16.33203125" style="1" customWidth="1"/>
    <col min="12290" max="12290" width="92.33203125" style="1" customWidth="1"/>
    <col min="12291" max="12291" width="10.1640625" style="1" customWidth="1"/>
    <col min="12292" max="12292" width="15.33203125" style="1" customWidth="1"/>
    <col min="12293" max="12293" width="17.1640625" style="1" customWidth="1"/>
    <col min="12294" max="12294" width="18" style="1" customWidth="1"/>
    <col min="12295" max="12298" width="0" style="1" hidden="1" customWidth="1"/>
    <col min="12299" max="12544" width="10.5" style="1"/>
    <col min="12545" max="12545" width="16.33203125" style="1" customWidth="1"/>
    <col min="12546" max="12546" width="92.33203125" style="1" customWidth="1"/>
    <col min="12547" max="12547" width="10.1640625" style="1" customWidth="1"/>
    <col min="12548" max="12548" width="15.33203125" style="1" customWidth="1"/>
    <col min="12549" max="12549" width="17.1640625" style="1" customWidth="1"/>
    <col min="12550" max="12550" width="18" style="1" customWidth="1"/>
    <col min="12551" max="12554" width="0" style="1" hidden="1" customWidth="1"/>
    <col min="12555" max="12800" width="10.5" style="1"/>
    <col min="12801" max="12801" width="16.33203125" style="1" customWidth="1"/>
    <col min="12802" max="12802" width="92.33203125" style="1" customWidth="1"/>
    <col min="12803" max="12803" width="10.1640625" style="1" customWidth="1"/>
    <col min="12804" max="12804" width="15.33203125" style="1" customWidth="1"/>
    <col min="12805" max="12805" width="17.1640625" style="1" customWidth="1"/>
    <col min="12806" max="12806" width="18" style="1" customWidth="1"/>
    <col min="12807" max="12810" width="0" style="1" hidden="1" customWidth="1"/>
    <col min="12811" max="13056" width="10.5" style="1"/>
    <col min="13057" max="13057" width="16.33203125" style="1" customWidth="1"/>
    <col min="13058" max="13058" width="92.33203125" style="1" customWidth="1"/>
    <col min="13059" max="13059" width="10.1640625" style="1" customWidth="1"/>
    <col min="13060" max="13060" width="15.33203125" style="1" customWidth="1"/>
    <col min="13061" max="13061" width="17.1640625" style="1" customWidth="1"/>
    <col min="13062" max="13062" width="18" style="1" customWidth="1"/>
    <col min="13063" max="13066" width="0" style="1" hidden="1" customWidth="1"/>
    <col min="13067" max="13312" width="10.5" style="1"/>
    <col min="13313" max="13313" width="16.33203125" style="1" customWidth="1"/>
    <col min="13314" max="13314" width="92.33203125" style="1" customWidth="1"/>
    <col min="13315" max="13315" width="10.1640625" style="1" customWidth="1"/>
    <col min="13316" max="13316" width="15.33203125" style="1" customWidth="1"/>
    <col min="13317" max="13317" width="17.1640625" style="1" customWidth="1"/>
    <col min="13318" max="13318" width="18" style="1" customWidth="1"/>
    <col min="13319" max="13322" width="0" style="1" hidden="1" customWidth="1"/>
    <col min="13323" max="13568" width="10.5" style="1"/>
    <col min="13569" max="13569" width="16.33203125" style="1" customWidth="1"/>
    <col min="13570" max="13570" width="92.33203125" style="1" customWidth="1"/>
    <col min="13571" max="13571" width="10.1640625" style="1" customWidth="1"/>
    <col min="13572" max="13572" width="15.33203125" style="1" customWidth="1"/>
    <col min="13573" max="13573" width="17.1640625" style="1" customWidth="1"/>
    <col min="13574" max="13574" width="18" style="1" customWidth="1"/>
    <col min="13575" max="13578" width="0" style="1" hidden="1" customWidth="1"/>
    <col min="13579" max="13824" width="10.5" style="1"/>
    <col min="13825" max="13825" width="16.33203125" style="1" customWidth="1"/>
    <col min="13826" max="13826" width="92.33203125" style="1" customWidth="1"/>
    <col min="13827" max="13827" width="10.1640625" style="1" customWidth="1"/>
    <col min="13828" max="13828" width="15.33203125" style="1" customWidth="1"/>
    <col min="13829" max="13829" width="17.1640625" style="1" customWidth="1"/>
    <col min="13830" max="13830" width="18" style="1" customWidth="1"/>
    <col min="13831" max="13834" width="0" style="1" hidden="1" customWidth="1"/>
    <col min="13835" max="14080" width="10.5" style="1"/>
    <col min="14081" max="14081" width="16.33203125" style="1" customWidth="1"/>
    <col min="14082" max="14082" width="92.33203125" style="1" customWidth="1"/>
    <col min="14083" max="14083" width="10.1640625" style="1" customWidth="1"/>
    <col min="14084" max="14084" width="15.33203125" style="1" customWidth="1"/>
    <col min="14085" max="14085" width="17.1640625" style="1" customWidth="1"/>
    <col min="14086" max="14086" width="18" style="1" customWidth="1"/>
    <col min="14087" max="14090" width="0" style="1" hidden="1" customWidth="1"/>
    <col min="14091" max="14336" width="10.5" style="1"/>
    <col min="14337" max="14337" width="16.33203125" style="1" customWidth="1"/>
    <col min="14338" max="14338" width="92.33203125" style="1" customWidth="1"/>
    <col min="14339" max="14339" width="10.1640625" style="1" customWidth="1"/>
    <col min="14340" max="14340" width="15.33203125" style="1" customWidth="1"/>
    <col min="14341" max="14341" width="17.1640625" style="1" customWidth="1"/>
    <col min="14342" max="14342" width="18" style="1" customWidth="1"/>
    <col min="14343" max="14346" width="0" style="1" hidden="1" customWidth="1"/>
    <col min="14347" max="14592" width="10.5" style="1"/>
    <col min="14593" max="14593" width="16.33203125" style="1" customWidth="1"/>
    <col min="14594" max="14594" width="92.33203125" style="1" customWidth="1"/>
    <col min="14595" max="14595" width="10.1640625" style="1" customWidth="1"/>
    <col min="14596" max="14596" width="15.33203125" style="1" customWidth="1"/>
    <col min="14597" max="14597" width="17.1640625" style="1" customWidth="1"/>
    <col min="14598" max="14598" width="18" style="1" customWidth="1"/>
    <col min="14599" max="14602" width="0" style="1" hidden="1" customWidth="1"/>
    <col min="14603" max="14848" width="10.5" style="1"/>
    <col min="14849" max="14849" width="16.33203125" style="1" customWidth="1"/>
    <col min="14850" max="14850" width="92.33203125" style="1" customWidth="1"/>
    <col min="14851" max="14851" width="10.1640625" style="1" customWidth="1"/>
    <col min="14852" max="14852" width="15.33203125" style="1" customWidth="1"/>
    <col min="14853" max="14853" width="17.1640625" style="1" customWidth="1"/>
    <col min="14854" max="14854" width="18" style="1" customWidth="1"/>
    <col min="14855" max="14858" width="0" style="1" hidden="1" customWidth="1"/>
    <col min="14859" max="15104" width="10.5" style="1"/>
    <col min="15105" max="15105" width="16.33203125" style="1" customWidth="1"/>
    <col min="15106" max="15106" width="92.33203125" style="1" customWidth="1"/>
    <col min="15107" max="15107" width="10.1640625" style="1" customWidth="1"/>
    <col min="15108" max="15108" width="15.33203125" style="1" customWidth="1"/>
    <col min="15109" max="15109" width="17.1640625" style="1" customWidth="1"/>
    <col min="15110" max="15110" width="18" style="1" customWidth="1"/>
    <col min="15111" max="15114" width="0" style="1" hidden="1" customWidth="1"/>
    <col min="15115" max="15360" width="10.5" style="1"/>
    <col min="15361" max="15361" width="16.33203125" style="1" customWidth="1"/>
    <col min="15362" max="15362" width="92.33203125" style="1" customWidth="1"/>
    <col min="15363" max="15363" width="10.1640625" style="1" customWidth="1"/>
    <col min="15364" max="15364" width="15.33203125" style="1" customWidth="1"/>
    <col min="15365" max="15365" width="17.1640625" style="1" customWidth="1"/>
    <col min="15366" max="15366" width="18" style="1" customWidth="1"/>
    <col min="15367" max="15370" width="0" style="1" hidden="1" customWidth="1"/>
    <col min="15371" max="15616" width="10.5" style="1"/>
    <col min="15617" max="15617" width="16.33203125" style="1" customWidth="1"/>
    <col min="15618" max="15618" width="92.33203125" style="1" customWidth="1"/>
    <col min="15619" max="15619" width="10.1640625" style="1" customWidth="1"/>
    <col min="15620" max="15620" width="15.33203125" style="1" customWidth="1"/>
    <col min="15621" max="15621" width="17.1640625" style="1" customWidth="1"/>
    <col min="15622" max="15622" width="18" style="1" customWidth="1"/>
    <col min="15623" max="15626" width="0" style="1" hidden="1" customWidth="1"/>
    <col min="15627" max="15872" width="10.5" style="1"/>
    <col min="15873" max="15873" width="16.33203125" style="1" customWidth="1"/>
    <col min="15874" max="15874" width="92.33203125" style="1" customWidth="1"/>
    <col min="15875" max="15875" width="10.1640625" style="1" customWidth="1"/>
    <col min="15876" max="15876" width="15.33203125" style="1" customWidth="1"/>
    <col min="15877" max="15877" width="17.1640625" style="1" customWidth="1"/>
    <col min="15878" max="15878" width="18" style="1" customWidth="1"/>
    <col min="15879" max="15882" width="0" style="1" hidden="1" customWidth="1"/>
    <col min="15883" max="16128" width="10.5" style="1"/>
    <col min="16129" max="16129" width="16.33203125" style="1" customWidth="1"/>
    <col min="16130" max="16130" width="92.33203125" style="1" customWidth="1"/>
    <col min="16131" max="16131" width="10.1640625" style="1" customWidth="1"/>
    <col min="16132" max="16132" width="15.33203125" style="1" customWidth="1"/>
    <col min="16133" max="16133" width="17.1640625" style="1" customWidth="1"/>
    <col min="16134" max="16134" width="18" style="1" customWidth="1"/>
    <col min="16135" max="16138" width="0" style="1" hidden="1" customWidth="1"/>
    <col min="16139" max="16384" width="10.5" style="1"/>
  </cols>
  <sheetData>
    <row r="1" spans="1:10" ht="27.75" customHeight="1" x14ac:dyDescent="0.15">
      <c r="A1" s="188" t="s">
        <v>5</v>
      </c>
      <c r="B1" s="188"/>
      <c r="C1" s="188"/>
      <c r="D1" s="188"/>
      <c r="E1" s="188"/>
      <c r="F1" s="188"/>
      <c r="G1" s="1"/>
    </row>
    <row r="2" spans="1:10" ht="12.75" customHeight="1" x14ac:dyDescent="0.2">
      <c r="A2" s="19" t="s">
        <v>113</v>
      </c>
      <c r="B2" s="6"/>
      <c r="C2" s="20" t="s">
        <v>5</v>
      </c>
      <c r="D2" s="6"/>
      <c r="E2" s="6"/>
      <c r="F2" s="6"/>
      <c r="G2" s="64"/>
    </row>
    <row r="3" spans="1:10" ht="12.75" customHeight="1" x14ac:dyDescent="0.2">
      <c r="A3" s="19" t="s">
        <v>115</v>
      </c>
      <c r="B3" s="6"/>
      <c r="C3" s="6"/>
      <c r="D3" s="6"/>
      <c r="E3" s="13"/>
      <c r="F3" s="6"/>
      <c r="G3" s="64"/>
    </row>
    <row r="4" spans="1:10" ht="13.5" customHeight="1" x14ac:dyDescent="0.2">
      <c r="A4" s="7"/>
      <c r="B4" s="6"/>
      <c r="C4" s="7"/>
      <c r="D4" s="6"/>
      <c r="E4" s="6"/>
      <c r="F4" s="6"/>
      <c r="G4" s="64"/>
    </row>
    <row r="5" spans="1:10" ht="1.5" customHeight="1" x14ac:dyDescent="0.15">
      <c r="A5" s="8"/>
      <c r="B5" s="9"/>
      <c r="C5" s="10"/>
      <c r="D5" s="9"/>
      <c r="E5" s="11"/>
      <c r="F5" s="12"/>
      <c r="G5" s="65"/>
    </row>
    <row r="6" spans="1:10" ht="20.25" customHeight="1" x14ac:dyDescent="0.25">
      <c r="A6" s="13" t="s">
        <v>14</v>
      </c>
      <c r="B6" s="13"/>
      <c r="C6" s="17"/>
      <c r="D6" s="13"/>
      <c r="E6" s="13"/>
      <c r="F6" s="13"/>
      <c r="G6" s="66"/>
    </row>
    <row r="7" spans="1:10" ht="12.75" customHeight="1" x14ac:dyDescent="0.2">
      <c r="A7" s="13" t="s">
        <v>1</v>
      </c>
      <c r="B7" s="13"/>
      <c r="C7" s="17"/>
      <c r="D7" s="13" t="s">
        <v>69</v>
      </c>
      <c r="E7" s="13"/>
      <c r="F7" s="61" t="s">
        <v>5</v>
      </c>
      <c r="G7" s="66" t="s">
        <v>69</v>
      </c>
    </row>
    <row r="8" spans="1:10" ht="12.75" customHeight="1" x14ac:dyDescent="0.2">
      <c r="A8" s="13" t="s">
        <v>67</v>
      </c>
      <c r="B8" s="14"/>
      <c r="C8" s="18"/>
      <c r="D8" s="14" t="s">
        <v>70</v>
      </c>
      <c r="E8" s="15"/>
      <c r="F8" s="62" t="s">
        <v>5</v>
      </c>
      <c r="G8" s="66" t="s">
        <v>70</v>
      </c>
    </row>
    <row r="9" spans="1:10" ht="6.75" customHeight="1" x14ac:dyDescent="0.2">
      <c r="A9" s="16"/>
      <c r="B9" s="16"/>
      <c r="C9" s="16"/>
      <c r="D9" s="16"/>
      <c r="E9" s="16"/>
      <c r="F9" s="16"/>
      <c r="G9" s="67"/>
    </row>
    <row r="10" spans="1:10" ht="24" customHeight="1" thickBot="1" x14ac:dyDescent="0.2">
      <c r="B10" s="3">
        <v>1</v>
      </c>
    </row>
    <row r="11" spans="1:10" s="21" customFormat="1" ht="35.25" customHeight="1" thickBot="1" x14ac:dyDescent="0.2">
      <c r="A11" s="109" t="s">
        <v>91</v>
      </c>
      <c r="B11" s="22" t="s">
        <v>7</v>
      </c>
      <c r="C11" s="23" t="s">
        <v>0</v>
      </c>
      <c r="D11" s="22" t="s">
        <v>8</v>
      </c>
      <c r="E11" s="125" t="s">
        <v>103</v>
      </c>
      <c r="F11" s="24" t="s">
        <v>9</v>
      </c>
      <c r="G11" s="69" t="s">
        <v>82</v>
      </c>
      <c r="H11" s="70" t="s">
        <v>83</v>
      </c>
      <c r="I11" s="57"/>
      <c r="J11" s="57" t="s">
        <v>71</v>
      </c>
    </row>
    <row r="12" spans="1:10" s="21" customFormat="1" ht="15" x14ac:dyDescent="0.15">
      <c r="A12" s="25" t="s">
        <v>10</v>
      </c>
      <c r="B12" s="26" t="s">
        <v>15</v>
      </c>
      <c r="C12" s="27" t="s">
        <v>11</v>
      </c>
      <c r="D12" s="86">
        <v>1</v>
      </c>
      <c r="E12" s="131"/>
      <c r="F12" s="120">
        <f>E12*D12</f>
        <v>0</v>
      </c>
      <c r="G12" s="71"/>
      <c r="H12" s="72"/>
      <c r="I12" s="73"/>
      <c r="J12" s="57"/>
    </row>
    <row r="13" spans="1:10" s="21" customFormat="1" ht="15" x14ac:dyDescent="0.15">
      <c r="A13" s="28">
        <v>113728</v>
      </c>
      <c r="B13" s="29" t="s">
        <v>80</v>
      </c>
      <c r="C13" s="30" t="s">
        <v>72</v>
      </c>
      <c r="D13" s="87">
        <v>483.9</v>
      </c>
      <c r="E13" s="119"/>
      <c r="F13" s="121">
        <f t="shared" ref="F13:F26" si="0">E13*D13</f>
        <v>0</v>
      </c>
      <c r="G13" s="74" t="s">
        <v>5</v>
      </c>
      <c r="H13" s="75" t="s">
        <v>5</v>
      </c>
      <c r="I13" s="76"/>
      <c r="J13" s="58"/>
    </row>
    <row r="14" spans="1:10" s="21" customFormat="1" ht="15" x14ac:dyDescent="0.15">
      <c r="A14" s="28">
        <v>919111</v>
      </c>
      <c r="B14" s="29" t="s">
        <v>79</v>
      </c>
      <c r="C14" s="30" t="s">
        <v>16</v>
      </c>
      <c r="D14" s="87">
        <v>28</v>
      </c>
      <c r="E14" s="119"/>
      <c r="F14" s="121">
        <f t="shared" si="0"/>
        <v>0</v>
      </c>
      <c r="G14" s="74"/>
      <c r="H14" s="77"/>
      <c r="I14" s="76"/>
      <c r="J14" s="58" t="s">
        <v>5</v>
      </c>
    </row>
    <row r="15" spans="1:10" s="21" customFormat="1" ht="15" x14ac:dyDescent="0.15">
      <c r="A15" s="28">
        <v>93818</v>
      </c>
      <c r="B15" s="29" t="s">
        <v>78</v>
      </c>
      <c r="C15" s="30" t="s">
        <v>2</v>
      </c>
      <c r="D15" s="87">
        <v>4399</v>
      </c>
      <c r="E15" s="119"/>
      <c r="F15" s="121">
        <f t="shared" si="0"/>
        <v>0</v>
      </c>
      <c r="G15" s="74"/>
      <c r="H15" s="77"/>
      <c r="I15" s="76"/>
      <c r="J15" s="58" t="s">
        <v>5</v>
      </c>
    </row>
    <row r="16" spans="1:10" s="21" customFormat="1" ht="15" x14ac:dyDescent="0.15">
      <c r="A16" s="28">
        <v>572223</v>
      </c>
      <c r="B16" s="29" t="s">
        <v>74</v>
      </c>
      <c r="C16" s="30" t="s">
        <v>2</v>
      </c>
      <c r="D16" s="87">
        <v>8798</v>
      </c>
      <c r="E16" s="119"/>
      <c r="F16" s="121">
        <f t="shared" si="0"/>
        <v>0</v>
      </c>
      <c r="G16" s="74"/>
      <c r="H16" s="77"/>
      <c r="I16" s="76"/>
      <c r="J16" s="58"/>
    </row>
    <row r="17" spans="1:10" s="21" customFormat="1" ht="15" x14ac:dyDescent="0.15">
      <c r="A17" s="28" t="s">
        <v>73</v>
      </c>
      <c r="B17" s="29" t="s">
        <v>96</v>
      </c>
      <c r="C17" s="30" t="s">
        <v>2</v>
      </c>
      <c r="D17" s="87">
        <v>4399</v>
      </c>
      <c r="E17" s="119"/>
      <c r="F17" s="121">
        <f t="shared" si="0"/>
        <v>0</v>
      </c>
      <c r="G17" s="74"/>
      <c r="H17" s="77"/>
      <c r="I17" s="76"/>
      <c r="J17" s="58"/>
    </row>
    <row r="18" spans="1:10" s="56" customFormat="1" ht="15" x14ac:dyDescent="0.15">
      <c r="A18" s="111" t="s">
        <v>106</v>
      </c>
      <c r="B18" s="36" t="s">
        <v>111</v>
      </c>
      <c r="C18" s="30" t="s">
        <v>2</v>
      </c>
      <c r="D18" s="137">
        <v>4399</v>
      </c>
      <c r="E18" s="132"/>
      <c r="F18" s="45">
        <f t="shared" si="0"/>
        <v>0</v>
      </c>
      <c r="G18" s="74"/>
      <c r="H18" s="77"/>
      <c r="I18" s="76"/>
      <c r="J18" s="58"/>
    </row>
    <row r="19" spans="1:10" s="21" customFormat="1" ht="21" customHeight="1" x14ac:dyDescent="0.15">
      <c r="A19" s="28" t="s">
        <v>10</v>
      </c>
      <c r="B19" s="136" t="s">
        <v>112</v>
      </c>
      <c r="C19" s="30" t="s">
        <v>2</v>
      </c>
      <c r="D19" s="137">
        <v>1850</v>
      </c>
      <c r="E19" s="138">
        <f>sanace!F14</f>
        <v>0</v>
      </c>
      <c r="F19" s="45">
        <f t="shared" si="0"/>
        <v>0</v>
      </c>
      <c r="G19" s="74"/>
      <c r="H19" s="77"/>
      <c r="I19" s="76"/>
      <c r="J19" s="60" t="s">
        <v>5</v>
      </c>
    </row>
    <row r="20" spans="1:10" s="21" customFormat="1" ht="15" x14ac:dyDescent="0.15">
      <c r="A20" s="28">
        <v>89921</v>
      </c>
      <c r="B20" s="29" t="s">
        <v>77</v>
      </c>
      <c r="C20" s="30" t="s">
        <v>68</v>
      </c>
      <c r="D20" s="87">
        <v>22</v>
      </c>
      <c r="E20" s="119"/>
      <c r="F20" s="121">
        <f t="shared" si="0"/>
        <v>0</v>
      </c>
      <c r="G20" s="78"/>
      <c r="H20" s="79"/>
      <c r="I20" s="80"/>
      <c r="J20" s="59"/>
    </row>
    <row r="21" spans="1:10" s="21" customFormat="1" ht="15" x14ac:dyDescent="0.15">
      <c r="A21" s="28">
        <v>89923</v>
      </c>
      <c r="B21" s="29" t="s">
        <v>81</v>
      </c>
      <c r="C21" s="30" t="s">
        <v>68</v>
      </c>
      <c r="D21" s="87">
        <v>22</v>
      </c>
      <c r="E21" s="119"/>
      <c r="F21" s="121">
        <f t="shared" si="0"/>
        <v>0</v>
      </c>
      <c r="G21" s="74"/>
      <c r="H21" s="77"/>
      <c r="I21" s="76"/>
      <c r="J21" s="60" t="s">
        <v>5</v>
      </c>
    </row>
    <row r="22" spans="1:10" s="21" customFormat="1" ht="15" x14ac:dyDescent="0.15">
      <c r="A22" s="28">
        <v>113761</v>
      </c>
      <c r="B22" s="29" t="s">
        <v>93</v>
      </c>
      <c r="C22" s="30" t="s">
        <v>4</v>
      </c>
      <c r="D22" s="87">
        <v>28</v>
      </c>
      <c r="E22" s="119"/>
      <c r="F22" s="121">
        <f t="shared" si="0"/>
        <v>0</v>
      </c>
      <c r="G22" s="74"/>
      <c r="H22" s="77"/>
      <c r="I22" s="76"/>
      <c r="J22" s="58" t="s">
        <v>5</v>
      </c>
    </row>
    <row r="23" spans="1:10" s="21" customFormat="1" ht="15" x14ac:dyDescent="0.15">
      <c r="A23" s="28">
        <v>931311</v>
      </c>
      <c r="B23" s="29" t="s">
        <v>94</v>
      </c>
      <c r="C23" s="30" t="s">
        <v>4</v>
      </c>
      <c r="D23" s="87">
        <v>28</v>
      </c>
      <c r="E23" s="119"/>
      <c r="F23" s="121">
        <f t="shared" si="0"/>
        <v>0</v>
      </c>
      <c r="G23" s="74"/>
      <c r="H23" s="77"/>
      <c r="I23" s="76"/>
      <c r="J23" s="58" t="s">
        <v>5</v>
      </c>
    </row>
    <row r="24" spans="1:10" s="21" customFormat="1" ht="15" x14ac:dyDescent="0.15">
      <c r="A24" s="88" t="s">
        <v>95</v>
      </c>
      <c r="B24" s="29" t="s">
        <v>76</v>
      </c>
      <c r="C24" s="30" t="s">
        <v>3</v>
      </c>
      <c r="D24" s="87">
        <v>10</v>
      </c>
      <c r="E24" s="133"/>
      <c r="F24" s="121">
        <f t="shared" si="0"/>
        <v>0</v>
      </c>
      <c r="G24" s="74"/>
      <c r="H24" s="77"/>
      <c r="I24" s="76"/>
      <c r="J24" s="58"/>
    </row>
    <row r="25" spans="1:10" s="21" customFormat="1" ht="15" x14ac:dyDescent="0.15">
      <c r="A25" s="89">
        <v>915111</v>
      </c>
      <c r="B25" s="36" t="s">
        <v>101</v>
      </c>
      <c r="C25" s="37" t="s">
        <v>2</v>
      </c>
      <c r="D25" s="38">
        <v>156</v>
      </c>
      <c r="E25" s="134"/>
      <c r="F25" s="122">
        <f t="shared" si="0"/>
        <v>0</v>
      </c>
      <c r="G25" s="71"/>
      <c r="H25" s="72"/>
      <c r="I25" s="73"/>
      <c r="J25" s="57"/>
    </row>
    <row r="26" spans="1:10" s="21" customFormat="1" ht="15.75" thickBot="1" x14ac:dyDescent="0.2">
      <c r="A26" s="90">
        <v>915211</v>
      </c>
      <c r="B26" s="34" t="s">
        <v>102</v>
      </c>
      <c r="C26" s="91" t="s">
        <v>2</v>
      </c>
      <c r="D26" s="92">
        <v>156</v>
      </c>
      <c r="E26" s="135"/>
      <c r="F26" s="123">
        <f t="shared" si="0"/>
        <v>0</v>
      </c>
      <c r="G26" s="83"/>
      <c r="H26" s="83"/>
      <c r="I26" s="84"/>
      <c r="J26" s="85" t="s">
        <v>5</v>
      </c>
    </row>
    <row r="27" spans="1:10" s="21" customFormat="1" ht="15" x14ac:dyDescent="0.15">
      <c r="A27" s="93"/>
      <c r="B27" s="94" t="s">
        <v>12</v>
      </c>
      <c r="C27" s="94"/>
      <c r="D27" s="94"/>
      <c r="E27" s="112"/>
      <c r="F27" s="95">
        <f>SUM(F12:F26)</f>
        <v>0</v>
      </c>
      <c r="G27" s="81"/>
      <c r="H27" s="81"/>
      <c r="I27" s="82"/>
    </row>
    <row r="28" spans="1:10" s="21" customFormat="1" ht="15" x14ac:dyDescent="0.15">
      <c r="A28" s="31"/>
      <c r="B28" s="29" t="s">
        <v>6</v>
      </c>
      <c r="C28" s="29"/>
      <c r="D28" s="29"/>
      <c r="E28" s="113"/>
      <c r="F28" s="32">
        <f>F27*0.21</f>
        <v>0</v>
      </c>
      <c r="G28" s="81"/>
      <c r="H28" s="81"/>
      <c r="I28" s="82"/>
    </row>
    <row r="29" spans="1:10" s="21" customFormat="1" ht="15.75" thickBot="1" x14ac:dyDescent="0.2">
      <c r="A29" s="33"/>
      <c r="B29" s="34" t="s">
        <v>13</v>
      </c>
      <c r="C29" s="34"/>
      <c r="D29" s="34"/>
      <c r="E29" s="114"/>
      <c r="F29" s="35">
        <f>F28+F27</f>
        <v>0</v>
      </c>
      <c r="G29" s="81"/>
      <c r="H29" s="81"/>
      <c r="I29" s="82"/>
    </row>
    <row r="30" spans="1:10" ht="24" customHeight="1" x14ac:dyDescent="0.15">
      <c r="G30" s="81"/>
      <c r="H30" s="81"/>
      <c r="I30" s="82"/>
      <c r="J30" s="21"/>
    </row>
    <row r="31" spans="1:10" ht="12" customHeight="1" x14ac:dyDescent="0.15">
      <c r="G31" s="81"/>
      <c r="H31" s="81"/>
      <c r="I31" s="82"/>
      <c r="J31" s="21"/>
    </row>
    <row r="32" spans="1:10" ht="12" customHeight="1" x14ac:dyDescent="0.15">
      <c r="G32" s="81"/>
      <c r="H32" s="81"/>
      <c r="I32" s="82"/>
      <c r="J32" s="21"/>
    </row>
    <row r="33" spans="7:10" ht="12" customHeight="1" x14ac:dyDescent="0.15">
      <c r="G33" s="81"/>
      <c r="H33" s="81"/>
      <c r="I33" s="21"/>
      <c r="J33" s="21"/>
    </row>
    <row r="34" spans="7:10" ht="12" customHeight="1" x14ac:dyDescent="0.15">
      <c r="G34" s="81"/>
      <c r="H34" s="81"/>
      <c r="I34" s="21"/>
      <c r="J34" s="21"/>
    </row>
    <row r="35" spans="7:10" ht="12" customHeight="1" x14ac:dyDescent="0.15">
      <c r="G35" s="81"/>
      <c r="H35" s="81"/>
      <c r="I35" s="21"/>
      <c r="J35" s="21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92" orientation="landscape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48C65-272F-4FB2-A306-8F57F56B46A0}">
  <sheetPr>
    <pageSetUpPr fitToPage="1"/>
  </sheetPr>
  <dimension ref="A1:J37"/>
  <sheetViews>
    <sheetView showGridLines="0" topLeftCell="A8" workbookViewId="0">
      <selection activeCell="E20" sqref="E20:E28"/>
    </sheetView>
  </sheetViews>
  <sheetFormatPr defaultColWidth="10.5" defaultRowHeight="12" customHeight="1" x14ac:dyDescent="0.15"/>
  <cols>
    <col min="1" max="1" width="16.33203125" style="2" customWidth="1"/>
    <col min="2" max="2" width="92.33203125" style="3" customWidth="1"/>
    <col min="3" max="3" width="10.1640625" style="3" customWidth="1"/>
    <col min="4" max="4" width="15.33203125" style="3" customWidth="1"/>
    <col min="5" max="5" width="17.1640625" style="4" customWidth="1"/>
    <col min="6" max="6" width="20.33203125" style="5" customWidth="1"/>
    <col min="7" max="7" width="14.33203125" style="68" hidden="1" customWidth="1"/>
    <col min="8" max="8" width="10.5" style="63" hidden="1" customWidth="1"/>
    <col min="9" max="9" width="2.33203125" style="1" hidden="1" customWidth="1"/>
    <col min="10" max="10" width="9.1640625" style="1" hidden="1" customWidth="1"/>
    <col min="11" max="256" width="10.5" style="1"/>
    <col min="257" max="257" width="16.33203125" style="1" customWidth="1"/>
    <col min="258" max="258" width="92.33203125" style="1" customWidth="1"/>
    <col min="259" max="259" width="10.1640625" style="1" customWidth="1"/>
    <col min="260" max="260" width="15.33203125" style="1" customWidth="1"/>
    <col min="261" max="261" width="17.1640625" style="1" customWidth="1"/>
    <col min="262" max="262" width="18" style="1" customWidth="1"/>
    <col min="263" max="266" width="0" style="1" hidden="1" customWidth="1"/>
    <col min="267" max="512" width="10.5" style="1"/>
    <col min="513" max="513" width="16.33203125" style="1" customWidth="1"/>
    <col min="514" max="514" width="92.33203125" style="1" customWidth="1"/>
    <col min="515" max="515" width="10.1640625" style="1" customWidth="1"/>
    <col min="516" max="516" width="15.33203125" style="1" customWidth="1"/>
    <col min="517" max="517" width="17.1640625" style="1" customWidth="1"/>
    <col min="518" max="518" width="18" style="1" customWidth="1"/>
    <col min="519" max="522" width="0" style="1" hidden="1" customWidth="1"/>
    <col min="523" max="768" width="10.5" style="1"/>
    <col min="769" max="769" width="16.33203125" style="1" customWidth="1"/>
    <col min="770" max="770" width="92.33203125" style="1" customWidth="1"/>
    <col min="771" max="771" width="10.1640625" style="1" customWidth="1"/>
    <col min="772" max="772" width="15.33203125" style="1" customWidth="1"/>
    <col min="773" max="773" width="17.1640625" style="1" customWidth="1"/>
    <col min="774" max="774" width="18" style="1" customWidth="1"/>
    <col min="775" max="778" width="0" style="1" hidden="1" customWidth="1"/>
    <col min="779" max="1024" width="10.5" style="1"/>
    <col min="1025" max="1025" width="16.33203125" style="1" customWidth="1"/>
    <col min="1026" max="1026" width="92.33203125" style="1" customWidth="1"/>
    <col min="1027" max="1027" width="10.1640625" style="1" customWidth="1"/>
    <col min="1028" max="1028" width="15.33203125" style="1" customWidth="1"/>
    <col min="1029" max="1029" width="17.1640625" style="1" customWidth="1"/>
    <col min="1030" max="1030" width="18" style="1" customWidth="1"/>
    <col min="1031" max="1034" width="0" style="1" hidden="1" customWidth="1"/>
    <col min="1035" max="1280" width="10.5" style="1"/>
    <col min="1281" max="1281" width="16.33203125" style="1" customWidth="1"/>
    <col min="1282" max="1282" width="92.33203125" style="1" customWidth="1"/>
    <col min="1283" max="1283" width="10.1640625" style="1" customWidth="1"/>
    <col min="1284" max="1284" width="15.33203125" style="1" customWidth="1"/>
    <col min="1285" max="1285" width="17.1640625" style="1" customWidth="1"/>
    <col min="1286" max="1286" width="18" style="1" customWidth="1"/>
    <col min="1287" max="1290" width="0" style="1" hidden="1" customWidth="1"/>
    <col min="1291" max="1536" width="10.5" style="1"/>
    <col min="1537" max="1537" width="16.33203125" style="1" customWidth="1"/>
    <col min="1538" max="1538" width="92.33203125" style="1" customWidth="1"/>
    <col min="1539" max="1539" width="10.1640625" style="1" customWidth="1"/>
    <col min="1540" max="1540" width="15.33203125" style="1" customWidth="1"/>
    <col min="1541" max="1541" width="17.1640625" style="1" customWidth="1"/>
    <col min="1542" max="1542" width="18" style="1" customWidth="1"/>
    <col min="1543" max="1546" width="0" style="1" hidden="1" customWidth="1"/>
    <col min="1547" max="1792" width="10.5" style="1"/>
    <col min="1793" max="1793" width="16.33203125" style="1" customWidth="1"/>
    <col min="1794" max="1794" width="92.33203125" style="1" customWidth="1"/>
    <col min="1795" max="1795" width="10.1640625" style="1" customWidth="1"/>
    <col min="1796" max="1796" width="15.33203125" style="1" customWidth="1"/>
    <col min="1797" max="1797" width="17.1640625" style="1" customWidth="1"/>
    <col min="1798" max="1798" width="18" style="1" customWidth="1"/>
    <col min="1799" max="1802" width="0" style="1" hidden="1" customWidth="1"/>
    <col min="1803" max="2048" width="10.5" style="1"/>
    <col min="2049" max="2049" width="16.33203125" style="1" customWidth="1"/>
    <col min="2050" max="2050" width="92.33203125" style="1" customWidth="1"/>
    <col min="2051" max="2051" width="10.1640625" style="1" customWidth="1"/>
    <col min="2052" max="2052" width="15.33203125" style="1" customWidth="1"/>
    <col min="2053" max="2053" width="17.1640625" style="1" customWidth="1"/>
    <col min="2054" max="2054" width="18" style="1" customWidth="1"/>
    <col min="2055" max="2058" width="0" style="1" hidden="1" customWidth="1"/>
    <col min="2059" max="2304" width="10.5" style="1"/>
    <col min="2305" max="2305" width="16.33203125" style="1" customWidth="1"/>
    <col min="2306" max="2306" width="92.33203125" style="1" customWidth="1"/>
    <col min="2307" max="2307" width="10.1640625" style="1" customWidth="1"/>
    <col min="2308" max="2308" width="15.33203125" style="1" customWidth="1"/>
    <col min="2309" max="2309" width="17.1640625" style="1" customWidth="1"/>
    <col min="2310" max="2310" width="18" style="1" customWidth="1"/>
    <col min="2311" max="2314" width="0" style="1" hidden="1" customWidth="1"/>
    <col min="2315" max="2560" width="10.5" style="1"/>
    <col min="2561" max="2561" width="16.33203125" style="1" customWidth="1"/>
    <col min="2562" max="2562" width="92.33203125" style="1" customWidth="1"/>
    <col min="2563" max="2563" width="10.1640625" style="1" customWidth="1"/>
    <col min="2564" max="2564" width="15.33203125" style="1" customWidth="1"/>
    <col min="2565" max="2565" width="17.1640625" style="1" customWidth="1"/>
    <col min="2566" max="2566" width="18" style="1" customWidth="1"/>
    <col min="2567" max="2570" width="0" style="1" hidden="1" customWidth="1"/>
    <col min="2571" max="2816" width="10.5" style="1"/>
    <col min="2817" max="2817" width="16.33203125" style="1" customWidth="1"/>
    <col min="2818" max="2818" width="92.33203125" style="1" customWidth="1"/>
    <col min="2819" max="2819" width="10.1640625" style="1" customWidth="1"/>
    <col min="2820" max="2820" width="15.33203125" style="1" customWidth="1"/>
    <col min="2821" max="2821" width="17.1640625" style="1" customWidth="1"/>
    <col min="2822" max="2822" width="18" style="1" customWidth="1"/>
    <col min="2823" max="2826" width="0" style="1" hidden="1" customWidth="1"/>
    <col min="2827" max="3072" width="10.5" style="1"/>
    <col min="3073" max="3073" width="16.33203125" style="1" customWidth="1"/>
    <col min="3074" max="3074" width="92.33203125" style="1" customWidth="1"/>
    <col min="3075" max="3075" width="10.1640625" style="1" customWidth="1"/>
    <col min="3076" max="3076" width="15.33203125" style="1" customWidth="1"/>
    <col min="3077" max="3077" width="17.1640625" style="1" customWidth="1"/>
    <col min="3078" max="3078" width="18" style="1" customWidth="1"/>
    <col min="3079" max="3082" width="0" style="1" hidden="1" customWidth="1"/>
    <col min="3083" max="3328" width="10.5" style="1"/>
    <col min="3329" max="3329" width="16.33203125" style="1" customWidth="1"/>
    <col min="3330" max="3330" width="92.33203125" style="1" customWidth="1"/>
    <col min="3331" max="3331" width="10.1640625" style="1" customWidth="1"/>
    <col min="3332" max="3332" width="15.33203125" style="1" customWidth="1"/>
    <col min="3333" max="3333" width="17.1640625" style="1" customWidth="1"/>
    <col min="3334" max="3334" width="18" style="1" customWidth="1"/>
    <col min="3335" max="3338" width="0" style="1" hidden="1" customWidth="1"/>
    <col min="3339" max="3584" width="10.5" style="1"/>
    <col min="3585" max="3585" width="16.33203125" style="1" customWidth="1"/>
    <col min="3586" max="3586" width="92.33203125" style="1" customWidth="1"/>
    <col min="3587" max="3587" width="10.1640625" style="1" customWidth="1"/>
    <col min="3588" max="3588" width="15.33203125" style="1" customWidth="1"/>
    <col min="3589" max="3589" width="17.1640625" style="1" customWidth="1"/>
    <col min="3590" max="3590" width="18" style="1" customWidth="1"/>
    <col min="3591" max="3594" width="0" style="1" hidden="1" customWidth="1"/>
    <col min="3595" max="3840" width="10.5" style="1"/>
    <col min="3841" max="3841" width="16.33203125" style="1" customWidth="1"/>
    <col min="3842" max="3842" width="92.33203125" style="1" customWidth="1"/>
    <col min="3843" max="3843" width="10.1640625" style="1" customWidth="1"/>
    <col min="3844" max="3844" width="15.33203125" style="1" customWidth="1"/>
    <col min="3845" max="3845" width="17.1640625" style="1" customWidth="1"/>
    <col min="3846" max="3846" width="18" style="1" customWidth="1"/>
    <col min="3847" max="3850" width="0" style="1" hidden="1" customWidth="1"/>
    <col min="3851" max="4096" width="10.5" style="1"/>
    <col min="4097" max="4097" width="16.33203125" style="1" customWidth="1"/>
    <col min="4098" max="4098" width="92.33203125" style="1" customWidth="1"/>
    <col min="4099" max="4099" width="10.1640625" style="1" customWidth="1"/>
    <col min="4100" max="4100" width="15.33203125" style="1" customWidth="1"/>
    <col min="4101" max="4101" width="17.1640625" style="1" customWidth="1"/>
    <col min="4102" max="4102" width="18" style="1" customWidth="1"/>
    <col min="4103" max="4106" width="0" style="1" hidden="1" customWidth="1"/>
    <col min="4107" max="4352" width="10.5" style="1"/>
    <col min="4353" max="4353" width="16.33203125" style="1" customWidth="1"/>
    <col min="4354" max="4354" width="92.33203125" style="1" customWidth="1"/>
    <col min="4355" max="4355" width="10.1640625" style="1" customWidth="1"/>
    <col min="4356" max="4356" width="15.33203125" style="1" customWidth="1"/>
    <col min="4357" max="4357" width="17.1640625" style="1" customWidth="1"/>
    <col min="4358" max="4358" width="18" style="1" customWidth="1"/>
    <col min="4359" max="4362" width="0" style="1" hidden="1" customWidth="1"/>
    <col min="4363" max="4608" width="10.5" style="1"/>
    <col min="4609" max="4609" width="16.33203125" style="1" customWidth="1"/>
    <col min="4610" max="4610" width="92.33203125" style="1" customWidth="1"/>
    <col min="4611" max="4611" width="10.1640625" style="1" customWidth="1"/>
    <col min="4612" max="4612" width="15.33203125" style="1" customWidth="1"/>
    <col min="4613" max="4613" width="17.1640625" style="1" customWidth="1"/>
    <col min="4614" max="4614" width="18" style="1" customWidth="1"/>
    <col min="4615" max="4618" width="0" style="1" hidden="1" customWidth="1"/>
    <col min="4619" max="4864" width="10.5" style="1"/>
    <col min="4865" max="4865" width="16.33203125" style="1" customWidth="1"/>
    <col min="4866" max="4866" width="92.33203125" style="1" customWidth="1"/>
    <col min="4867" max="4867" width="10.1640625" style="1" customWidth="1"/>
    <col min="4868" max="4868" width="15.33203125" style="1" customWidth="1"/>
    <col min="4869" max="4869" width="17.1640625" style="1" customWidth="1"/>
    <col min="4870" max="4870" width="18" style="1" customWidth="1"/>
    <col min="4871" max="4874" width="0" style="1" hidden="1" customWidth="1"/>
    <col min="4875" max="5120" width="10.5" style="1"/>
    <col min="5121" max="5121" width="16.33203125" style="1" customWidth="1"/>
    <col min="5122" max="5122" width="92.33203125" style="1" customWidth="1"/>
    <col min="5123" max="5123" width="10.1640625" style="1" customWidth="1"/>
    <col min="5124" max="5124" width="15.33203125" style="1" customWidth="1"/>
    <col min="5125" max="5125" width="17.1640625" style="1" customWidth="1"/>
    <col min="5126" max="5126" width="18" style="1" customWidth="1"/>
    <col min="5127" max="5130" width="0" style="1" hidden="1" customWidth="1"/>
    <col min="5131" max="5376" width="10.5" style="1"/>
    <col min="5377" max="5377" width="16.33203125" style="1" customWidth="1"/>
    <col min="5378" max="5378" width="92.33203125" style="1" customWidth="1"/>
    <col min="5379" max="5379" width="10.1640625" style="1" customWidth="1"/>
    <col min="5380" max="5380" width="15.33203125" style="1" customWidth="1"/>
    <col min="5381" max="5381" width="17.1640625" style="1" customWidth="1"/>
    <col min="5382" max="5382" width="18" style="1" customWidth="1"/>
    <col min="5383" max="5386" width="0" style="1" hidden="1" customWidth="1"/>
    <col min="5387" max="5632" width="10.5" style="1"/>
    <col min="5633" max="5633" width="16.33203125" style="1" customWidth="1"/>
    <col min="5634" max="5634" width="92.33203125" style="1" customWidth="1"/>
    <col min="5635" max="5635" width="10.1640625" style="1" customWidth="1"/>
    <col min="5636" max="5636" width="15.33203125" style="1" customWidth="1"/>
    <col min="5637" max="5637" width="17.1640625" style="1" customWidth="1"/>
    <col min="5638" max="5638" width="18" style="1" customWidth="1"/>
    <col min="5639" max="5642" width="0" style="1" hidden="1" customWidth="1"/>
    <col min="5643" max="5888" width="10.5" style="1"/>
    <col min="5889" max="5889" width="16.33203125" style="1" customWidth="1"/>
    <col min="5890" max="5890" width="92.33203125" style="1" customWidth="1"/>
    <col min="5891" max="5891" width="10.1640625" style="1" customWidth="1"/>
    <col min="5892" max="5892" width="15.33203125" style="1" customWidth="1"/>
    <col min="5893" max="5893" width="17.1640625" style="1" customWidth="1"/>
    <col min="5894" max="5894" width="18" style="1" customWidth="1"/>
    <col min="5895" max="5898" width="0" style="1" hidden="1" customWidth="1"/>
    <col min="5899" max="6144" width="10.5" style="1"/>
    <col min="6145" max="6145" width="16.33203125" style="1" customWidth="1"/>
    <col min="6146" max="6146" width="92.33203125" style="1" customWidth="1"/>
    <col min="6147" max="6147" width="10.1640625" style="1" customWidth="1"/>
    <col min="6148" max="6148" width="15.33203125" style="1" customWidth="1"/>
    <col min="6149" max="6149" width="17.1640625" style="1" customWidth="1"/>
    <col min="6150" max="6150" width="18" style="1" customWidth="1"/>
    <col min="6151" max="6154" width="0" style="1" hidden="1" customWidth="1"/>
    <col min="6155" max="6400" width="10.5" style="1"/>
    <col min="6401" max="6401" width="16.33203125" style="1" customWidth="1"/>
    <col min="6402" max="6402" width="92.33203125" style="1" customWidth="1"/>
    <col min="6403" max="6403" width="10.1640625" style="1" customWidth="1"/>
    <col min="6404" max="6404" width="15.33203125" style="1" customWidth="1"/>
    <col min="6405" max="6405" width="17.1640625" style="1" customWidth="1"/>
    <col min="6406" max="6406" width="18" style="1" customWidth="1"/>
    <col min="6407" max="6410" width="0" style="1" hidden="1" customWidth="1"/>
    <col min="6411" max="6656" width="10.5" style="1"/>
    <col min="6657" max="6657" width="16.33203125" style="1" customWidth="1"/>
    <col min="6658" max="6658" width="92.33203125" style="1" customWidth="1"/>
    <col min="6659" max="6659" width="10.1640625" style="1" customWidth="1"/>
    <col min="6660" max="6660" width="15.33203125" style="1" customWidth="1"/>
    <col min="6661" max="6661" width="17.1640625" style="1" customWidth="1"/>
    <col min="6662" max="6662" width="18" style="1" customWidth="1"/>
    <col min="6663" max="6666" width="0" style="1" hidden="1" customWidth="1"/>
    <col min="6667" max="6912" width="10.5" style="1"/>
    <col min="6913" max="6913" width="16.33203125" style="1" customWidth="1"/>
    <col min="6914" max="6914" width="92.33203125" style="1" customWidth="1"/>
    <col min="6915" max="6915" width="10.1640625" style="1" customWidth="1"/>
    <col min="6916" max="6916" width="15.33203125" style="1" customWidth="1"/>
    <col min="6917" max="6917" width="17.1640625" style="1" customWidth="1"/>
    <col min="6918" max="6918" width="18" style="1" customWidth="1"/>
    <col min="6919" max="6922" width="0" style="1" hidden="1" customWidth="1"/>
    <col min="6923" max="7168" width="10.5" style="1"/>
    <col min="7169" max="7169" width="16.33203125" style="1" customWidth="1"/>
    <col min="7170" max="7170" width="92.33203125" style="1" customWidth="1"/>
    <col min="7171" max="7171" width="10.1640625" style="1" customWidth="1"/>
    <col min="7172" max="7172" width="15.33203125" style="1" customWidth="1"/>
    <col min="7173" max="7173" width="17.1640625" style="1" customWidth="1"/>
    <col min="7174" max="7174" width="18" style="1" customWidth="1"/>
    <col min="7175" max="7178" width="0" style="1" hidden="1" customWidth="1"/>
    <col min="7179" max="7424" width="10.5" style="1"/>
    <col min="7425" max="7425" width="16.33203125" style="1" customWidth="1"/>
    <col min="7426" max="7426" width="92.33203125" style="1" customWidth="1"/>
    <col min="7427" max="7427" width="10.1640625" style="1" customWidth="1"/>
    <col min="7428" max="7428" width="15.33203125" style="1" customWidth="1"/>
    <col min="7429" max="7429" width="17.1640625" style="1" customWidth="1"/>
    <col min="7430" max="7430" width="18" style="1" customWidth="1"/>
    <col min="7431" max="7434" width="0" style="1" hidden="1" customWidth="1"/>
    <col min="7435" max="7680" width="10.5" style="1"/>
    <col min="7681" max="7681" width="16.33203125" style="1" customWidth="1"/>
    <col min="7682" max="7682" width="92.33203125" style="1" customWidth="1"/>
    <col min="7683" max="7683" width="10.1640625" style="1" customWidth="1"/>
    <col min="7684" max="7684" width="15.33203125" style="1" customWidth="1"/>
    <col min="7685" max="7685" width="17.1640625" style="1" customWidth="1"/>
    <col min="7686" max="7686" width="18" style="1" customWidth="1"/>
    <col min="7687" max="7690" width="0" style="1" hidden="1" customWidth="1"/>
    <col min="7691" max="7936" width="10.5" style="1"/>
    <col min="7937" max="7937" width="16.33203125" style="1" customWidth="1"/>
    <col min="7938" max="7938" width="92.33203125" style="1" customWidth="1"/>
    <col min="7939" max="7939" width="10.1640625" style="1" customWidth="1"/>
    <col min="7940" max="7940" width="15.33203125" style="1" customWidth="1"/>
    <col min="7941" max="7941" width="17.1640625" style="1" customWidth="1"/>
    <col min="7942" max="7942" width="18" style="1" customWidth="1"/>
    <col min="7943" max="7946" width="0" style="1" hidden="1" customWidth="1"/>
    <col min="7947" max="8192" width="10.5" style="1"/>
    <col min="8193" max="8193" width="16.33203125" style="1" customWidth="1"/>
    <col min="8194" max="8194" width="92.33203125" style="1" customWidth="1"/>
    <col min="8195" max="8195" width="10.1640625" style="1" customWidth="1"/>
    <col min="8196" max="8196" width="15.33203125" style="1" customWidth="1"/>
    <col min="8197" max="8197" width="17.1640625" style="1" customWidth="1"/>
    <col min="8198" max="8198" width="18" style="1" customWidth="1"/>
    <col min="8199" max="8202" width="0" style="1" hidden="1" customWidth="1"/>
    <col min="8203" max="8448" width="10.5" style="1"/>
    <col min="8449" max="8449" width="16.33203125" style="1" customWidth="1"/>
    <col min="8450" max="8450" width="92.33203125" style="1" customWidth="1"/>
    <col min="8451" max="8451" width="10.1640625" style="1" customWidth="1"/>
    <col min="8452" max="8452" width="15.33203125" style="1" customWidth="1"/>
    <col min="8453" max="8453" width="17.1640625" style="1" customWidth="1"/>
    <col min="8454" max="8454" width="18" style="1" customWidth="1"/>
    <col min="8455" max="8458" width="0" style="1" hidden="1" customWidth="1"/>
    <col min="8459" max="8704" width="10.5" style="1"/>
    <col min="8705" max="8705" width="16.33203125" style="1" customWidth="1"/>
    <col min="8706" max="8706" width="92.33203125" style="1" customWidth="1"/>
    <col min="8707" max="8707" width="10.1640625" style="1" customWidth="1"/>
    <col min="8708" max="8708" width="15.33203125" style="1" customWidth="1"/>
    <col min="8709" max="8709" width="17.1640625" style="1" customWidth="1"/>
    <col min="8710" max="8710" width="18" style="1" customWidth="1"/>
    <col min="8711" max="8714" width="0" style="1" hidden="1" customWidth="1"/>
    <col min="8715" max="8960" width="10.5" style="1"/>
    <col min="8961" max="8961" width="16.33203125" style="1" customWidth="1"/>
    <col min="8962" max="8962" width="92.33203125" style="1" customWidth="1"/>
    <col min="8963" max="8963" width="10.1640625" style="1" customWidth="1"/>
    <col min="8964" max="8964" width="15.33203125" style="1" customWidth="1"/>
    <col min="8965" max="8965" width="17.1640625" style="1" customWidth="1"/>
    <col min="8966" max="8966" width="18" style="1" customWidth="1"/>
    <col min="8967" max="8970" width="0" style="1" hidden="1" customWidth="1"/>
    <col min="8971" max="9216" width="10.5" style="1"/>
    <col min="9217" max="9217" width="16.33203125" style="1" customWidth="1"/>
    <col min="9218" max="9218" width="92.33203125" style="1" customWidth="1"/>
    <col min="9219" max="9219" width="10.1640625" style="1" customWidth="1"/>
    <col min="9220" max="9220" width="15.33203125" style="1" customWidth="1"/>
    <col min="9221" max="9221" width="17.1640625" style="1" customWidth="1"/>
    <col min="9222" max="9222" width="18" style="1" customWidth="1"/>
    <col min="9223" max="9226" width="0" style="1" hidden="1" customWidth="1"/>
    <col min="9227" max="9472" width="10.5" style="1"/>
    <col min="9473" max="9473" width="16.33203125" style="1" customWidth="1"/>
    <col min="9474" max="9474" width="92.33203125" style="1" customWidth="1"/>
    <col min="9475" max="9475" width="10.1640625" style="1" customWidth="1"/>
    <col min="9476" max="9476" width="15.33203125" style="1" customWidth="1"/>
    <col min="9477" max="9477" width="17.1640625" style="1" customWidth="1"/>
    <col min="9478" max="9478" width="18" style="1" customWidth="1"/>
    <col min="9479" max="9482" width="0" style="1" hidden="1" customWidth="1"/>
    <col min="9483" max="9728" width="10.5" style="1"/>
    <col min="9729" max="9729" width="16.33203125" style="1" customWidth="1"/>
    <col min="9730" max="9730" width="92.33203125" style="1" customWidth="1"/>
    <col min="9731" max="9731" width="10.1640625" style="1" customWidth="1"/>
    <col min="9732" max="9732" width="15.33203125" style="1" customWidth="1"/>
    <col min="9733" max="9733" width="17.1640625" style="1" customWidth="1"/>
    <col min="9734" max="9734" width="18" style="1" customWidth="1"/>
    <col min="9735" max="9738" width="0" style="1" hidden="1" customWidth="1"/>
    <col min="9739" max="9984" width="10.5" style="1"/>
    <col min="9985" max="9985" width="16.33203125" style="1" customWidth="1"/>
    <col min="9986" max="9986" width="92.33203125" style="1" customWidth="1"/>
    <col min="9987" max="9987" width="10.1640625" style="1" customWidth="1"/>
    <col min="9988" max="9988" width="15.33203125" style="1" customWidth="1"/>
    <col min="9989" max="9989" width="17.1640625" style="1" customWidth="1"/>
    <col min="9990" max="9990" width="18" style="1" customWidth="1"/>
    <col min="9991" max="9994" width="0" style="1" hidden="1" customWidth="1"/>
    <col min="9995" max="10240" width="10.5" style="1"/>
    <col min="10241" max="10241" width="16.33203125" style="1" customWidth="1"/>
    <col min="10242" max="10242" width="92.33203125" style="1" customWidth="1"/>
    <col min="10243" max="10243" width="10.1640625" style="1" customWidth="1"/>
    <col min="10244" max="10244" width="15.33203125" style="1" customWidth="1"/>
    <col min="10245" max="10245" width="17.1640625" style="1" customWidth="1"/>
    <col min="10246" max="10246" width="18" style="1" customWidth="1"/>
    <col min="10247" max="10250" width="0" style="1" hidden="1" customWidth="1"/>
    <col min="10251" max="10496" width="10.5" style="1"/>
    <col min="10497" max="10497" width="16.33203125" style="1" customWidth="1"/>
    <col min="10498" max="10498" width="92.33203125" style="1" customWidth="1"/>
    <col min="10499" max="10499" width="10.1640625" style="1" customWidth="1"/>
    <col min="10500" max="10500" width="15.33203125" style="1" customWidth="1"/>
    <col min="10501" max="10501" width="17.1640625" style="1" customWidth="1"/>
    <col min="10502" max="10502" width="18" style="1" customWidth="1"/>
    <col min="10503" max="10506" width="0" style="1" hidden="1" customWidth="1"/>
    <col min="10507" max="10752" width="10.5" style="1"/>
    <col min="10753" max="10753" width="16.33203125" style="1" customWidth="1"/>
    <col min="10754" max="10754" width="92.33203125" style="1" customWidth="1"/>
    <col min="10755" max="10755" width="10.1640625" style="1" customWidth="1"/>
    <col min="10756" max="10756" width="15.33203125" style="1" customWidth="1"/>
    <col min="10757" max="10757" width="17.1640625" style="1" customWidth="1"/>
    <col min="10758" max="10758" width="18" style="1" customWidth="1"/>
    <col min="10759" max="10762" width="0" style="1" hidden="1" customWidth="1"/>
    <col min="10763" max="11008" width="10.5" style="1"/>
    <col min="11009" max="11009" width="16.33203125" style="1" customWidth="1"/>
    <col min="11010" max="11010" width="92.33203125" style="1" customWidth="1"/>
    <col min="11011" max="11011" width="10.1640625" style="1" customWidth="1"/>
    <col min="11012" max="11012" width="15.33203125" style="1" customWidth="1"/>
    <col min="11013" max="11013" width="17.1640625" style="1" customWidth="1"/>
    <col min="11014" max="11014" width="18" style="1" customWidth="1"/>
    <col min="11015" max="11018" width="0" style="1" hidden="1" customWidth="1"/>
    <col min="11019" max="11264" width="10.5" style="1"/>
    <col min="11265" max="11265" width="16.33203125" style="1" customWidth="1"/>
    <col min="11266" max="11266" width="92.33203125" style="1" customWidth="1"/>
    <col min="11267" max="11267" width="10.1640625" style="1" customWidth="1"/>
    <col min="11268" max="11268" width="15.33203125" style="1" customWidth="1"/>
    <col min="11269" max="11269" width="17.1640625" style="1" customWidth="1"/>
    <col min="11270" max="11270" width="18" style="1" customWidth="1"/>
    <col min="11271" max="11274" width="0" style="1" hidden="1" customWidth="1"/>
    <col min="11275" max="11520" width="10.5" style="1"/>
    <col min="11521" max="11521" width="16.33203125" style="1" customWidth="1"/>
    <col min="11522" max="11522" width="92.33203125" style="1" customWidth="1"/>
    <col min="11523" max="11523" width="10.1640625" style="1" customWidth="1"/>
    <col min="11524" max="11524" width="15.33203125" style="1" customWidth="1"/>
    <col min="11525" max="11525" width="17.1640625" style="1" customWidth="1"/>
    <col min="11526" max="11526" width="18" style="1" customWidth="1"/>
    <col min="11527" max="11530" width="0" style="1" hidden="1" customWidth="1"/>
    <col min="11531" max="11776" width="10.5" style="1"/>
    <col min="11777" max="11777" width="16.33203125" style="1" customWidth="1"/>
    <col min="11778" max="11778" width="92.33203125" style="1" customWidth="1"/>
    <col min="11779" max="11779" width="10.1640625" style="1" customWidth="1"/>
    <col min="11780" max="11780" width="15.33203125" style="1" customWidth="1"/>
    <col min="11781" max="11781" width="17.1640625" style="1" customWidth="1"/>
    <col min="11782" max="11782" width="18" style="1" customWidth="1"/>
    <col min="11783" max="11786" width="0" style="1" hidden="1" customWidth="1"/>
    <col min="11787" max="12032" width="10.5" style="1"/>
    <col min="12033" max="12033" width="16.33203125" style="1" customWidth="1"/>
    <col min="12034" max="12034" width="92.33203125" style="1" customWidth="1"/>
    <col min="12035" max="12035" width="10.1640625" style="1" customWidth="1"/>
    <col min="12036" max="12036" width="15.33203125" style="1" customWidth="1"/>
    <col min="12037" max="12037" width="17.1640625" style="1" customWidth="1"/>
    <col min="12038" max="12038" width="18" style="1" customWidth="1"/>
    <col min="12039" max="12042" width="0" style="1" hidden="1" customWidth="1"/>
    <col min="12043" max="12288" width="10.5" style="1"/>
    <col min="12289" max="12289" width="16.33203125" style="1" customWidth="1"/>
    <col min="12290" max="12290" width="92.33203125" style="1" customWidth="1"/>
    <col min="12291" max="12291" width="10.1640625" style="1" customWidth="1"/>
    <col min="12292" max="12292" width="15.33203125" style="1" customWidth="1"/>
    <col min="12293" max="12293" width="17.1640625" style="1" customWidth="1"/>
    <col min="12294" max="12294" width="18" style="1" customWidth="1"/>
    <col min="12295" max="12298" width="0" style="1" hidden="1" customWidth="1"/>
    <col min="12299" max="12544" width="10.5" style="1"/>
    <col min="12545" max="12545" width="16.33203125" style="1" customWidth="1"/>
    <col min="12546" max="12546" width="92.33203125" style="1" customWidth="1"/>
    <col min="12547" max="12547" width="10.1640625" style="1" customWidth="1"/>
    <col min="12548" max="12548" width="15.33203125" style="1" customWidth="1"/>
    <col min="12549" max="12549" width="17.1640625" style="1" customWidth="1"/>
    <col min="12550" max="12550" width="18" style="1" customWidth="1"/>
    <col min="12551" max="12554" width="0" style="1" hidden="1" customWidth="1"/>
    <col min="12555" max="12800" width="10.5" style="1"/>
    <col min="12801" max="12801" width="16.33203125" style="1" customWidth="1"/>
    <col min="12802" max="12802" width="92.33203125" style="1" customWidth="1"/>
    <col min="12803" max="12803" width="10.1640625" style="1" customWidth="1"/>
    <col min="12804" max="12804" width="15.33203125" style="1" customWidth="1"/>
    <col min="12805" max="12805" width="17.1640625" style="1" customWidth="1"/>
    <col min="12806" max="12806" width="18" style="1" customWidth="1"/>
    <col min="12807" max="12810" width="0" style="1" hidden="1" customWidth="1"/>
    <col min="12811" max="13056" width="10.5" style="1"/>
    <col min="13057" max="13057" width="16.33203125" style="1" customWidth="1"/>
    <col min="13058" max="13058" width="92.33203125" style="1" customWidth="1"/>
    <col min="13059" max="13059" width="10.1640625" style="1" customWidth="1"/>
    <col min="13060" max="13060" width="15.33203125" style="1" customWidth="1"/>
    <col min="13061" max="13061" width="17.1640625" style="1" customWidth="1"/>
    <col min="13062" max="13062" width="18" style="1" customWidth="1"/>
    <col min="13063" max="13066" width="0" style="1" hidden="1" customWidth="1"/>
    <col min="13067" max="13312" width="10.5" style="1"/>
    <col min="13313" max="13313" width="16.33203125" style="1" customWidth="1"/>
    <col min="13314" max="13314" width="92.33203125" style="1" customWidth="1"/>
    <col min="13315" max="13315" width="10.1640625" style="1" customWidth="1"/>
    <col min="13316" max="13316" width="15.33203125" style="1" customWidth="1"/>
    <col min="13317" max="13317" width="17.1640625" style="1" customWidth="1"/>
    <col min="13318" max="13318" width="18" style="1" customWidth="1"/>
    <col min="13319" max="13322" width="0" style="1" hidden="1" customWidth="1"/>
    <col min="13323" max="13568" width="10.5" style="1"/>
    <col min="13569" max="13569" width="16.33203125" style="1" customWidth="1"/>
    <col min="13570" max="13570" width="92.33203125" style="1" customWidth="1"/>
    <col min="13571" max="13571" width="10.1640625" style="1" customWidth="1"/>
    <col min="13572" max="13572" width="15.33203125" style="1" customWidth="1"/>
    <col min="13573" max="13573" width="17.1640625" style="1" customWidth="1"/>
    <col min="13574" max="13574" width="18" style="1" customWidth="1"/>
    <col min="13575" max="13578" width="0" style="1" hidden="1" customWidth="1"/>
    <col min="13579" max="13824" width="10.5" style="1"/>
    <col min="13825" max="13825" width="16.33203125" style="1" customWidth="1"/>
    <col min="13826" max="13826" width="92.33203125" style="1" customWidth="1"/>
    <col min="13827" max="13827" width="10.1640625" style="1" customWidth="1"/>
    <col min="13828" max="13828" width="15.33203125" style="1" customWidth="1"/>
    <col min="13829" max="13829" width="17.1640625" style="1" customWidth="1"/>
    <col min="13830" max="13830" width="18" style="1" customWidth="1"/>
    <col min="13831" max="13834" width="0" style="1" hidden="1" customWidth="1"/>
    <col min="13835" max="14080" width="10.5" style="1"/>
    <col min="14081" max="14081" width="16.33203125" style="1" customWidth="1"/>
    <col min="14082" max="14082" width="92.33203125" style="1" customWidth="1"/>
    <col min="14083" max="14083" width="10.1640625" style="1" customWidth="1"/>
    <col min="14084" max="14084" width="15.33203125" style="1" customWidth="1"/>
    <col min="14085" max="14085" width="17.1640625" style="1" customWidth="1"/>
    <col min="14086" max="14086" width="18" style="1" customWidth="1"/>
    <col min="14087" max="14090" width="0" style="1" hidden="1" customWidth="1"/>
    <col min="14091" max="14336" width="10.5" style="1"/>
    <col min="14337" max="14337" width="16.33203125" style="1" customWidth="1"/>
    <col min="14338" max="14338" width="92.33203125" style="1" customWidth="1"/>
    <col min="14339" max="14339" width="10.1640625" style="1" customWidth="1"/>
    <col min="14340" max="14340" width="15.33203125" style="1" customWidth="1"/>
    <col min="14341" max="14341" width="17.1640625" style="1" customWidth="1"/>
    <col min="14342" max="14342" width="18" style="1" customWidth="1"/>
    <col min="14343" max="14346" width="0" style="1" hidden="1" customWidth="1"/>
    <col min="14347" max="14592" width="10.5" style="1"/>
    <col min="14593" max="14593" width="16.33203125" style="1" customWidth="1"/>
    <col min="14594" max="14594" width="92.33203125" style="1" customWidth="1"/>
    <col min="14595" max="14595" width="10.1640625" style="1" customWidth="1"/>
    <col min="14596" max="14596" width="15.33203125" style="1" customWidth="1"/>
    <col min="14597" max="14597" width="17.1640625" style="1" customWidth="1"/>
    <col min="14598" max="14598" width="18" style="1" customWidth="1"/>
    <col min="14599" max="14602" width="0" style="1" hidden="1" customWidth="1"/>
    <col min="14603" max="14848" width="10.5" style="1"/>
    <col min="14849" max="14849" width="16.33203125" style="1" customWidth="1"/>
    <col min="14850" max="14850" width="92.33203125" style="1" customWidth="1"/>
    <col min="14851" max="14851" width="10.1640625" style="1" customWidth="1"/>
    <col min="14852" max="14852" width="15.33203125" style="1" customWidth="1"/>
    <col min="14853" max="14853" width="17.1640625" style="1" customWidth="1"/>
    <col min="14854" max="14854" width="18" style="1" customWidth="1"/>
    <col min="14855" max="14858" width="0" style="1" hidden="1" customWidth="1"/>
    <col min="14859" max="15104" width="10.5" style="1"/>
    <col min="15105" max="15105" width="16.33203125" style="1" customWidth="1"/>
    <col min="15106" max="15106" width="92.33203125" style="1" customWidth="1"/>
    <col min="15107" max="15107" width="10.1640625" style="1" customWidth="1"/>
    <col min="15108" max="15108" width="15.33203125" style="1" customWidth="1"/>
    <col min="15109" max="15109" width="17.1640625" style="1" customWidth="1"/>
    <col min="15110" max="15110" width="18" style="1" customWidth="1"/>
    <col min="15111" max="15114" width="0" style="1" hidden="1" customWidth="1"/>
    <col min="15115" max="15360" width="10.5" style="1"/>
    <col min="15361" max="15361" width="16.33203125" style="1" customWidth="1"/>
    <col min="15362" max="15362" width="92.33203125" style="1" customWidth="1"/>
    <col min="15363" max="15363" width="10.1640625" style="1" customWidth="1"/>
    <col min="15364" max="15364" width="15.33203125" style="1" customWidth="1"/>
    <col min="15365" max="15365" width="17.1640625" style="1" customWidth="1"/>
    <col min="15366" max="15366" width="18" style="1" customWidth="1"/>
    <col min="15367" max="15370" width="0" style="1" hidden="1" customWidth="1"/>
    <col min="15371" max="15616" width="10.5" style="1"/>
    <col min="15617" max="15617" width="16.33203125" style="1" customWidth="1"/>
    <col min="15618" max="15618" width="92.33203125" style="1" customWidth="1"/>
    <col min="15619" max="15619" width="10.1640625" style="1" customWidth="1"/>
    <col min="15620" max="15620" width="15.33203125" style="1" customWidth="1"/>
    <col min="15621" max="15621" width="17.1640625" style="1" customWidth="1"/>
    <col min="15622" max="15622" width="18" style="1" customWidth="1"/>
    <col min="15623" max="15626" width="0" style="1" hidden="1" customWidth="1"/>
    <col min="15627" max="15872" width="10.5" style="1"/>
    <col min="15873" max="15873" width="16.33203125" style="1" customWidth="1"/>
    <col min="15874" max="15874" width="92.33203125" style="1" customWidth="1"/>
    <col min="15875" max="15875" width="10.1640625" style="1" customWidth="1"/>
    <col min="15876" max="15876" width="15.33203125" style="1" customWidth="1"/>
    <col min="15877" max="15877" width="17.1640625" style="1" customWidth="1"/>
    <col min="15878" max="15878" width="18" style="1" customWidth="1"/>
    <col min="15879" max="15882" width="0" style="1" hidden="1" customWidth="1"/>
    <col min="15883" max="16128" width="10.5" style="1"/>
    <col min="16129" max="16129" width="16.33203125" style="1" customWidth="1"/>
    <col min="16130" max="16130" width="92.33203125" style="1" customWidth="1"/>
    <col min="16131" max="16131" width="10.1640625" style="1" customWidth="1"/>
    <col min="16132" max="16132" width="15.33203125" style="1" customWidth="1"/>
    <col min="16133" max="16133" width="17.1640625" style="1" customWidth="1"/>
    <col min="16134" max="16134" width="18" style="1" customWidth="1"/>
    <col min="16135" max="16138" width="0" style="1" hidden="1" customWidth="1"/>
    <col min="16139" max="16384" width="10.5" style="1"/>
  </cols>
  <sheetData>
    <row r="1" spans="1:10" ht="27.75" customHeight="1" x14ac:dyDescent="0.15">
      <c r="A1" s="188" t="s">
        <v>5</v>
      </c>
      <c r="B1" s="188"/>
      <c r="C1" s="188"/>
      <c r="D1" s="188"/>
      <c r="E1" s="188"/>
      <c r="F1" s="188"/>
      <c r="G1" s="1"/>
    </row>
    <row r="2" spans="1:10" ht="12.75" customHeight="1" x14ac:dyDescent="0.2">
      <c r="A2" s="19" t="s">
        <v>113</v>
      </c>
      <c r="B2" s="6"/>
      <c r="C2" s="20" t="s">
        <v>5</v>
      </c>
      <c r="D2" s="6"/>
      <c r="E2" s="6"/>
      <c r="F2" s="6"/>
      <c r="G2" s="64"/>
    </row>
    <row r="3" spans="1:10" ht="12.75" customHeight="1" x14ac:dyDescent="0.2">
      <c r="A3" s="19" t="s">
        <v>114</v>
      </c>
      <c r="B3" s="6"/>
      <c r="C3" s="6"/>
      <c r="D3" s="6"/>
      <c r="E3" s="13"/>
      <c r="F3" s="6"/>
      <c r="G3" s="64"/>
    </row>
    <row r="4" spans="1:10" ht="13.5" customHeight="1" x14ac:dyDescent="0.2">
      <c r="A4" s="7"/>
      <c r="B4" s="6"/>
      <c r="C4" s="7"/>
      <c r="D4" s="6"/>
      <c r="E4" s="6"/>
      <c r="F4" s="6"/>
      <c r="G4" s="64"/>
    </row>
    <row r="5" spans="1:10" ht="1.5" customHeight="1" x14ac:dyDescent="0.15">
      <c r="A5" s="8"/>
      <c r="B5" s="9"/>
      <c r="C5" s="10"/>
      <c r="D5" s="9"/>
      <c r="E5" s="11"/>
      <c r="F5" s="12"/>
      <c r="G5" s="65"/>
    </row>
    <row r="6" spans="1:10" ht="20.25" customHeight="1" x14ac:dyDescent="0.25">
      <c r="A6" s="13" t="s">
        <v>14</v>
      </c>
      <c r="B6" s="13"/>
      <c r="C6" s="17"/>
      <c r="D6" s="13"/>
      <c r="E6" s="13"/>
      <c r="F6" s="13"/>
      <c r="G6" s="66"/>
    </row>
    <row r="7" spans="1:10" ht="12.75" customHeight="1" x14ac:dyDescent="0.2">
      <c r="A7" s="13" t="s">
        <v>1</v>
      </c>
      <c r="B7" s="13"/>
      <c r="C7" s="17"/>
      <c r="D7" s="13" t="s">
        <v>69</v>
      </c>
      <c r="E7" s="13"/>
      <c r="F7" s="61" t="s">
        <v>5</v>
      </c>
      <c r="G7" s="66" t="s">
        <v>69</v>
      </c>
    </row>
    <row r="8" spans="1:10" ht="12.75" customHeight="1" x14ac:dyDescent="0.2">
      <c r="A8" s="13" t="s">
        <v>67</v>
      </c>
      <c r="B8" s="14"/>
      <c r="C8" s="18"/>
      <c r="D8" s="14" t="s">
        <v>70</v>
      </c>
      <c r="E8" s="15"/>
      <c r="F8" s="62" t="s">
        <v>5</v>
      </c>
      <c r="G8" s="66" t="s">
        <v>70</v>
      </c>
    </row>
    <row r="9" spans="1:10" ht="6.75" customHeight="1" x14ac:dyDescent="0.2">
      <c r="A9" s="16"/>
      <c r="B9" s="16"/>
      <c r="C9" s="16"/>
      <c r="D9" s="16"/>
      <c r="E9" s="16"/>
      <c r="F9" s="16"/>
      <c r="G9" s="67"/>
    </row>
    <row r="10" spans="1:10" ht="24" customHeight="1" thickBot="1" x14ac:dyDescent="0.2">
      <c r="B10" s="3">
        <v>1</v>
      </c>
    </row>
    <row r="11" spans="1:10" s="21" customFormat="1" ht="35.25" customHeight="1" thickBot="1" x14ac:dyDescent="0.2">
      <c r="A11" s="109" t="s">
        <v>91</v>
      </c>
      <c r="B11" s="22" t="s">
        <v>7</v>
      </c>
      <c r="C11" s="23" t="s">
        <v>0</v>
      </c>
      <c r="D11" s="22" t="s">
        <v>8</v>
      </c>
      <c r="E11" s="125" t="s">
        <v>103</v>
      </c>
      <c r="F11" s="24" t="s">
        <v>9</v>
      </c>
      <c r="G11" s="69" t="s">
        <v>82</v>
      </c>
      <c r="H11" s="70" t="s">
        <v>83</v>
      </c>
      <c r="I11" s="57"/>
      <c r="J11" s="57" t="s">
        <v>71</v>
      </c>
    </row>
    <row r="12" spans="1:10" s="21" customFormat="1" ht="15" x14ac:dyDescent="0.15">
      <c r="A12" s="25" t="s">
        <v>10</v>
      </c>
      <c r="B12" s="26" t="s">
        <v>15</v>
      </c>
      <c r="C12" s="27" t="s">
        <v>11</v>
      </c>
      <c r="D12" s="86">
        <v>1</v>
      </c>
      <c r="E12" s="131"/>
      <c r="F12" s="120">
        <f>E12*D12</f>
        <v>0</v>
      </c>
      <c r="G12" s="71"/>
      <c r="H12" s="72"/>
      <c r="I12" s="73"/>
      <c r="J12" s="57"/>
    </row>
    <row r="13" spans="1:10" s="21" customFormat="1" ht="15" x14ac:dyDescent="0.15">
      <c r="A13" s="28">
        <v>113728</v>
      </c>
      <c r="B13" s="29" t="s">
        <v>80</v>
      </c>
      <c r="C13" s="30" t="s">
        <v>72</v>
      </c>
      <c r="D13" s="87">
        <v>240.1</v>
      </c>
      <c r="E13" s="119"/>
      <c r="F13" s="121">
        <f t="shared" ref="F13:F28" si="0">E13*D13</f>
        <v>0</v>
      </c>
      <c r="G13" s="74" t="s">
        <v>5</v>
      </c>
      <c r="H13" s="75" t="s">
        <v>5</v>
      </c>
      <c r="I13" s="76"/>
      <c r="J13" s="58"/>
    </row>
    <row r="14" spans="1:10" s="21" customFormat="1" ht="15" x14ac:dyDescent="0.15">
      <c r="A14" s="28">
        <v>919111</v>
      </c>
      <c r="B14" s="29" t="s">
        <v>79</v>
      </c>
      <c r="C14" s="30" t="s">
        <v>16</v>
      </c>
      <c r="D14" s="87">
        <v>22</v>
      </c>
      <c r="E14" s="119"/>
      <c r="F14" s="121">
        <f t="shared" si="0"/>
        <v>0</v>
      </c>
      <c r="G14" s="74"/>
      <c r="H14" s="77"/>
      <c r="I14" s="76"/>
      <c r="J14" s="58" t="s">
        <v>5</v>
      </c>
    </row>
    <row r="15" spans="1:10" s="21" customFormat="1" ht="15" x14ac:dyDescent="0.15">
      <c r="A15" s="28">
        <v>93818</v>
      </c>
      <c r="B15" s="29" t="s">
        <v>78</v>
      </c>
      <c r="C15" s="30" t="s">
        <v>2</v>
      </c>
      <c r="D15" s="87">
        <v>2183</v>
      </c>
      <c r="E15" s="119"/>
      <c r="F15" s="121">
        <f t="shared" si="0"/>
        <v>0</v>
      </c>
      <c r="G15" s="74"/>
      <c r="H15" s="77"/>
      <c r="I15" s="76"/>
      <c r="J15" s="58" t="s">
        <v>5</v>
      </c>
    </row>
    <row r="16" spans="1:10" s="21" customFormat="1" ht="15" x14ac:dyDescent="0.15">
      <c r="A16" s="28">
        <v>572223</v>
      </c>
      <c r="B16" s="29" t="s">
        <v>74</v>
      </c>
      <c r="C16" s="30" t="s">
        <v>2</v>
      </c>
      <c r="D16" s="87">
        <v>4366</v>
      </c>
      <c r="E16" s="119"/>
      <c r="F16" s="121">
        <f t="shared" si="0"/>
        <v>0</v>
      </c>
      <c r="G16" s="74"/>
      <c r="H16" s="77"/>
      <c r="I16" s="76"/>
      <c r="J16" s="58"/>
    </row>
    <row r="17" spans="1:10" s="21" customFormat="1" ht="15" x14ac:dyDescent="0.15">
      <c r="A17" s="28" t="s">
        <v>73</v>
      </c>
      <c r="B17" s="29" t="s">
        <v>96</v>
      </c>
      <c r="C17" s="30" t="s">
        <v>2</v>
      </c>
      <c r="D17" s="87">
        <v>2183</v>
      </c>
      <c r="E17" s="119"/>
      <c r="F17" s="121">
        <f t="shared" si="0"/>
        <v>0</v>
      </c>
      <c r="G17" s="74"/>
      <c r="H17" s="77"/>
      <c r="I17" s="76"/>
      <c r="J17" s="58"/>
    </row>
    <row r="18" spans="1:10" s="56" customFormat="1" ht="15" x14ac:dyDescent="0.15">
      <c r="A18" s="111" t="s">
        <v>106</v>
      </c>
      <c r="B18" s="36" t="s">
        <v>111</v>
      </c>
      <c r="C18" s="30" t="s">
        <v>2</v>
      </c>
      <c r="D18" s="137">
        <v>2183</v>
      </c>
      <c r="E18" s="132"/>
      <c r="F18" s="45">
        <f t="shared" si="0"/>
        <v>0</v>
      </c>
      <c r="G18" s="74"/>
      <c r="H18" s="77"/>
      <c r="I18" s="76"/>
      <c r="J18" s="58"/>
    </row>
    <row r="19" spans="1:10" s="21" customFormat="1" ht="21" customHeight="1" x14ac:dyDescent="0.15">
      <c r="A19" s="28" t="s">
        <v>10</v>
      </c>
      <c r="B19" s="136" t="s">
        <v>112</v>
      </c>
      <c r="C19" s="30" t="s">
        <v>2</v>
      </c>
      <c r="D19" s="137">
        <v>805</v>
      </c>
      <c r="E19" s="138">
        <f>sanace!F14</f>
        <v>0</v>
      </c>
      <c r="F19" s="45">
        <f t="shared" si="0"/>
        <v>0</v>
      </c>
      <c r="G19" s="74"/>
      <c r="H19" s="77"/>
      <c r="I19" s="76"/>
      <c r="J19" s="60" t="s">
        <v>5</v>
      </c>
    </row>
    <row r="20" spans="1:10" s="21" customFormat="1" ht="15" x14ac:dyDescent="0.15">
      <c r="A20" s="28">
        <v>89921</v>
      </c>
      <c r="B20" s="29" t="s">
        <v>77</v>
      </c>
      <c r="C20" s="30" t="s">
        <v>68</v>
      </c>
      <c r="D20" s="87">
        <v>4</v>
      </c>
      <c r="E20" s="119"/>
      <c r="F20" s="121">
        <f t="shared" si="0"/>
        <v>0</v>
      </c>
      <c r="G20" s="78"/>
      <c r="H20" s="79"/>
      <c r="I20" s="80"/>
      <c r="J20" s="59"/>
    </row>
    <row r="21" spans="1:10" s="21" customFormat="1" ht="15" x14ac:dyDescent="0.15">
      <c r="A21" s="28">
        <v>89923</v>
      </c>
      <c r="B21" s="29" t="s">
        <v>81</v>
      </c>
      <c r="C21" s="30" t="s">
        <v>68</v>
      </c>
      <c r="D21" s="87">
        <v>10</v>
      </c>
      <c r="E21" s="119"/>
      <c r="F21" s="121">
        <f t="shared" si="0"/>
        <v>0</v>
      </c>
      <c r="G21" s="74"/>
      <c r="H21" s="77"/>
      <c r="I21" s="76"/>
      <c r="J21" s="60" t="s">
        <v>5</v>
      </c>
    </row>
    <row r="22" spans="1:10" s="21" customFormat="1" ht="15" x14ac:dyDescent="0.15">
      <c r="A22" s="28">
        <v>113761</v>
      </c>
      <c r="B22" s="29" t="s">
        <v>93</v>
      </c>
      <c r="C22" s="30" t="s">
        <v>4</v>
      </c>
      <c r="D22" s="87">
        <v>22</v>
      </c>
      <c r="E22" s="119"/>
      <c r="F22" s="121">
        <f t="shared" si="0"/>
        <v>0</v>
      </c>
      <c r="G22" s="74"/>
      <c r="H22" s="77"/>
      <c r="I22" s="76"/>
      <c r="J22" s="58" t="s">
        <v>5</v>
      </c>
    </row>
    <row r="23" spans="1:10" s="21" customFormat="1" ht="15" x14ac:dyDescent="0.15">
      <c r="A23" s="28">
        <v>931311</v>
      </c>
      <c r="B23" s="29" t="s">
        <v>94</v>
      </c>
      <c r="C23" s="30" t="s">
        <v>4</v>
      </c>
      <c r="D23" s="87">
        <v>22</v>
      </c>
      <c r="E23" s="119"/>
      <c r="F23" s="121">
        <f t="shared" si="0"/>
        <v>0</v>
      </c>
      <c r="G23" s="74"/>
      <c r="H23" s="77"/>
      <c r="I23" s="76"/>
      <c r="J23" s="58" t="s">
        <v>5</v>
      </c>
    </row>
    <row r="24" spans="1:10" s="21" customFormat="1" ht="15" x14ac:dyDescent="0.15">
      <c r="A24" s="28">
        <v>12922</v>
      </c>
      <c r="B24" s="29" t="s">
        <v>84</v>
      </c>
      <c r="C24" s="30" t="s">
        <v>2</v>
      </c>
      <c r="D24" s="87">
        <v>295</v>
      </c>
      <c r="E24" s="133"/>
      <c r="F24" s="121">
        <f t="shared" si="0"/>
        <v>0</v>
      </c>
      <c r="G24" s="74">
        <v>0.126</v>
      </c>
      <c r="H24" s="75">
        <f>D24*G24</f>
        <v>37.17</v>
      </c>
      <c r="I24" s="76"/>
      <c r="J24" s="58"/>
    </row>
    <row r="25" spans="1:10" s="21" customFormat="1" ht="15" x14ac:dyDescent="0.15">
      <c r="A25" s="28">
        <v>56962</v>
      </c>
      <c r="B25" s="29" t="s">
        <v>75</v>
      </c>
      <c r="C25" s="30" t="s">
        <v>2</v>
      </c>
      <c r="D25" s="87">
        <v>295</v>
      </c>
      <c r="E25" s="133"/>
      <c r="F25" s="121">
        <f t="shared" si="0"/>
        <v>0</v>
      </c>
      <c r="G25" s="74"/>
      <c r="H25" s="77"/>
      <c r="I25" s="76"/>
      <c r="J25" s="58"/>
    </row>
    <row r="26" spans="1:10" s="21" customFormat="1" ht="15" x14ac:dyDescent="0.15">
      <c r="A26" s="88" t="s">
        <v>95</v>
      </c>
      <c r="B26" s="29" t="s">
        <v>76</v>
      </c>
      <c r="C26" s="30" t="s">
        <v>3</v>
      </c>
      <c r="D26" s="87">
        <v>40</v>
      </c>
      <c r="E26" s="133"/>
      <c r="F26" s="121">
        <f t="shared" si="0"/>
        <v>0</v>
      </c>
      <c r="G26" s="74"/>
      <c r="H26" s="77"/>
      <c r="I26" s="76"/>
      <c r="J26" s="58"/>
    </row>
    <row r="27" spans="1:10" s="21" customFormat="1" ht="15" x14ac:dyDescent="0.15">
      <c r="A27" s="89">
        <v>915111</v>
      </c>
      <c r="B27" s="36" t="s">
        <v>101</v>
      </c>
      <c r="C27" s="37" t="s">
        <v>2</v>
      </c>
      <c r="D27" s="38">
        <v>101</v>
      </c>
      <c r="E27" s="134"/>
      <c r="F27" s="122">
        <f t="shared" si="0"/>
        <v>0</v>
      </c>
      <c r="G27" s="71"/>
      <c r="H27" s="72"/>
      <c r="I27" s="73"/>
      <c r="J27" s="57"/>
    </row>
    <row r="28" spans="1:10" s="21" customFormat="1" ht="15.75" thickBot="1" x14ac:dyDescent="0.2">
      <c r="A28" s="90">
        <v>915211</v>
      </c>
      <c r="B28" s="34" t="s">
        <v>102</v>
      </c>
      <c r="C28" s="91" t="s">
        <v>2</v>
      </c>
      <c r="D28" s="92">
        <v>101</v>
      </c>
      <c r="E28" s="135"/>
      <c r="F28" s="123">
        <f t="shared" si="0"/>
        <v>0</v>
      </c>
      <c r="G28" s="83"/>
      <c r="H28" s="83"/>
      <c r="I28" s="84"/>
      <c r="J28" s="85" t="s">
        <v>5</v>
      </c>
    </row>
    <row r="29" spans="1:10" s="21" customFormat="1" ht="15" x14ac:dyDescent="0.15">
      <c r="A29" s="93"/>
      <c r="B29" s="94" t="s">
        <v>12</v>
      </c>
      <c r="C29" s="94"/>
      <c r="D29" s="94"/>
      <c r="E29" s="112"/>
      <c r="F29" s="95">
        <f>SUM(F12:F28)</f>
        <v>0</v>
      </c>
      <c r="G29" s="81"/>
      <c r="H29" s="81"/>
      <c r="I29" s="82"/>
    </row>
    <row r="30" spans="1:10" s="21" customFormat="1" ht="15" x14ac:dyDescent="0.15">
      <c r="A30" s="31"/>
      <c r="B30" s="29" t="s">
        <v>6</v>
      </c>
      <c r="C30" s="29"/>
      <c r="D30" s="29"/>
      <c r="E30" s="113"/>
      <c r="F30" s="32">
        <f>F29*0.21</f>
        <v>0</v>
      </c>
      <c r="G30" s="81"/>
      <c r="H30" s="81"/>
      <c r="I30" s="82"/>
    </row>
    <row r="31" spans="1:10" s="21" customFormat="1" ht="15.75" thickBot="1" x14ac:dyDescent="0.2">
      <c r="A31" s="33"/>
      <c r="B31" s="34" t="s">
        <v>13</v>
      </c>
      <c r="C31" s="34"/>
      <c r="D31" s="34"/>
      <c r="E31" s="114"/>
      <c r="F31" s="35">
        <f>F30+F29</f>
        <v>0</v>
      </c>
      <c r="G31" s="81"/>
      <c r="H31" s="81"/>
      <c r="I31" s="82"/>
    </row>
    <row r="32" spans="1:10" ht="24" customHeight="1" x14ac:dyDescent="0.15">
      <c r="G32" s="81"/>
      <c r="H32" s="81"/>
      <c r="I32" s="82"/>
      <c r="J32" s="21"/>
    </row>
    <row r="33" spans="7:10" ht="12" customHeight="1" x14ac:dyDescent="0.15">
      <c r="G33" s="81"/>
      <c r="H33" s="81"/>
      <c r="I33" s="82"/>
      <c r="J33" s="21"/>
    </row>
    <row r="34" spans="7:10" ht="12" customHeight="1" x14ac:dyDescent="0.15">
      <c r="G34" s="81"/>
      <c r="H34" s="81"/>
      <c r="I34" s="82"/>
      <c r="J34" s="21"/>
    </row>
    <row r="35" spans="7:10" ht="12" customHeight="1" x14ac:dyDescent="0.15">
      <c r="G35" s="81"/>
      <c r="H35" s="81"/>
      <c r="I35" s="21"/>
      <c r="J35" s="21"/>
    </row>
    <row r="36" spans="7:10" ht="12" customHeight="1" x14ac:dyDescent="0.15">
      <c r="G36" s="81"/>
      <c r="H36" s="81"/>
      <c r="I36" s="21"/>
      <c r="J36" s="21"/>
    </row>
    <row r="37" spans="7:10" ht="12" customHeight="1" x14ac:dyDescent="0.15">
      <c r="G37" s="81"/>
      <c r="H37" s="81"/>
      <c r="I37" s="21"/>
      <c r="J37" s="21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92" orientation="landscape" blackAndWhite="1" r:id="rId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4B6B4-BF83-40B4-B889-500FEA55EE34}">
  <sheetPr>
    <pageSetUpPr fitToPage="1"/>
  </sheetPr>
  <dimension ref="A1:J38"/>
  <sheetViews>
    <sheetView showGridLines="0" topLeftCell="A8" workbookViewId="0">
      <selection activeCell="E20" sqref="E20:E29"/>
    </sheetView>
  </sheetViews>
  <sheetFormatPr defaultColWidth="10.5" defaultRowHeight="12" customHeight="1" x14ac:dyDescent="0.15"/>
  <cols>
    <col min="1" max="1" width="16.33203125" style="2" customWidth="1"/>
    <col min="2" max="2" width="92.33203125" style="3" customWidth="1"/>
    <col min="3" max="3" width="10.1640625" style="3" customWidth="1"/>
    <col min="4" max="4" width="15.33203125" style="3" customWidth="1"/>
    <col min="5" max="5" width="17.1640625" style="4" customWidth="1"/>
    <col min="6" max="6" width="21.5" style="5" customWidth="1"/>
    <col min="7" max="7" width="14.33203125" style="68" hidden="1" customWidth="1"/>
    <col min="8" max="8" width="10.5" style="63" hidden="1" customWidth="1"/>
    <col min="9" max="9" width="2.33203125" style="1" hidden="1" customWidth="1"/>
    <col min="10" max="10" width="9.1640625" style="1" hidden="1" customWidth="1"/>
    <col min="11" max="256" width="10.5" style="1"/>
    <col min="257" max="257" width="16.33203125" style="1" customWidth="1"/>
    <col min="258" max="258" width="92.33203125" style="1" customWidth="1"/>
    <col min="259" max="259" width="10.1640625" style="1" customWidth="1"/>
    <col min="260" max="260" width="15.33203125" style="1" customWidth="1"/>
    <col min="261" max="261" width="17.1640625" style="1" customWidth="1"/>
    <col min="262" max="262" width="18" style="1" customWidth="1"/>
    <col min="263" max="266" width="0" style="1" hidden="1" customWidth="1"/>
    <col min="267" max="512" width="10.5" style="1"/>
    <col min="513" max="513" width="16.33203125" style="1" customWidth="1"/>
    <col min="514" max="514" width="92.33203125" style="1" customWidth="1"/>
    <col min="515" max="515" width="10.1640625" style="1" customWidth="1"/>
    <col min="516" max="516" width="15.33203125" style="1" customWidth="1"/>
    <col min="517" max="517" width="17.1640625" style="1" customWidth="1"/>
    <col min="518" max="518" width="18" style="1" customWidth="1"/>
    <col min="519" max="522" width="0" style="1" hidden="1" customWidth="1"/>
    <col min="523" max="768" width="10.5" style="1"/>
    <col min="769" max="769" width="16.33203125" style="1" customWidth="1"/>
    <col min="770" max="770" width="92.33203125" style="1" customWidth="1"/>
    <col min="771" max="771" width="10.1640625" style="1" customWidth="1"/>
    <col min="772" max="772" width="15.33203125" style="1" customWidth="1"/>
    <col min="773" max="773" width="17.1640625" style="1" customWidth="1"/>
    <col min="774" max="774" width="18" style="1" customWidth="1"/>
    <col min="775" max="778" width="0" style="1" hidden="1" customWidth="1"/>
    <col min="779" max="1024" width="10.5" style="1"/>
    <col min="1025" max="1025" width="16.33203125" style="1" customWidth="1"/>
    <col min="1026" max="1026" width="92.33203125" style="1" customWidth="1"/>
    <col min="1027" max="1027" width="10.1640625" style="1" customWidth="1"/>
    <col min="1028" max="1028" width="15.33203125" style="1" customWidth="1"/>
    <col min="1029" max="1029" width="17.1640625" style="1" customWidth="1"/>
    <col min="1030" max="1030" width="18" style="1" customWidth="1"/>
    <col min="1031" max="1034" width="0" style="1" hidden="1" customWidth="1"/>
    <col min="1035" max="1280" width="10.5" style="1"/>
    <col min="1281" max="1281" width="16.33203125" style="1" customWidth="1"/>
    <col min="1282" max="1282" width="92.33203125" style="1" customWidth="1"/>
    <col min="1283" max="1283" width="10.1640625" style="1" customWidth="1"/>
    <col min="1284" max="1284" width="15.33203125" style="1" customWidth="1"/>
    <col min="1285" max="1285" width="17.1640625" style="1" customWidth="1"/>
    <col min="1286" max="1286" width="18" style="1" customWidth="1"/>
    <col min="1287" max="1290" width="0" style="1" hidden="1" customWidth="1"/>
    <col min="1291" max="1536" width="10.5" style="1"/>
    <col min="1537" max="1537" width="16.33203125" style="1" customWidth="1"/>
    <col min="1538" max="1538" width="92.33203125" style="1" customWidth="1"/>
    <col min="1539" max="1539" width="10.1640625" style="1" customWidth="1"/>
    <col min="1540" max="1540" width="15.33203125" style="1" customWidth="1"/>
    <col min="1541" max="1541" width="17.1640625" style="1" customWidth="1"/>
    <col min="1542" max="1542" width="18" style="1" customWidth="1"/>
    <col min="1543" max="1546" width="0" style="1" hidden="1" customWidth="1"/>
    <col min="1547" max="1792" width="10.5" style="1"/>
    <col min="1793" max="1793" width="16.33203125" style="1" customWidth="1"/>
    <col min="1794" max="1794" width="92.33203125" style="1" customWidth="1"/>
    <col min="1795" max="1795" width="10.1640625" style="1" customWidth="1"/>
    <col min="1796" max="1796" width="15.33203125" style="1" customWidth="1"/>
    <col min="1797" max="1797" width="17.1640625" style="1" customWidth="1"/>
    <col min="1798" max="1798" width="18" style="1" customWidth="1"/>
    <col min="1799" max="1802" width="0" style="1" hidden="1" customWidth="1"/>
    <col min="1803" max="2048" width="10.5" style="1"/>
    <col min="2049" max="2049" width="16.33203125" style="1" customWidth="1"/>
    <col min="2050" max="2050" width="92.33203125" style="1" customWidth="1"/>
    <col min="2051" max="2051" width="10.1640625" style="1" customWidth="1"/>
    <col min="2052" max="2052" width="15.33203125" style="1" customWidth="1"/>
    <col min="2053" max="2053" width="17.1640625" style="1" customWidth="1"/>
    <col min="2054" max="2054" width="18" style="1" customWidth="1"/>
    <col min="2055" max="2058" width="0" style="1" hidden="1" customWidth="1"/>
    <col min="2059" max="2304" width="10.5" style="1"/>
    <col min="2305" max="2305" width="16.33203125" style="1" customWidth="1"/>
    <col min="2306" max="2306" width="92.33203125" style="1" customWidth="1"/>
    <col min="2307" max="2307" width="10.1640625" style="1" customWidth="1"/>
    <col min="2308" max="2308" width="15.33203125" style="1" customWidth="1"/>
    <col min="2309" max="2309" width="17.1640625" style="1" customWidth="1"/>
    <col min="2310" max="2310" width="18" style="1" customWidth="1"/>
    <col min="2311" max="2314" width="0" style="1" hidden="1" customWidth="1"/>
    <col min="2315" max="2560" width="10.5" style="1"/>
    <col min="2561" max="2561" width="16.33203125" style="1" customWidth="1"/>
    <col min="2562" max="2562" width="92.33203125" style="1" customWidth="1"/>
    <col min="2563" max="2563" width="10.1640625" style="1" customWidth="1"/>
    <col min="2564" max="2564" width="15.33203125" style="1" customWidth="1"/>
    <col min="2565" max="2565" width="17.1640625" style="1" customWidth="1"/>
    <col min="2566" max="2566" width="18" style="1" customWidth="1"/>
    <col min="2567" max="2570" width="0" style="1" hidden="1" customWidth="1"/>
    <col min="2571" max="2816" width="10.5" style="1"/>
    <col min="2817" max="2817" width="16.33203125" style="1" customWidth="1"/>
    <col min="2818" max="2818" width="92.33203125" style="1" customWidth="1"/>
    <col min="2819" max="2819" width="10.1640625" style="1" customWidth="1"/>
    <col min="2820" max="2820" width="15.33203125" style="1" customWidth="1"/>
    <col min="2821" max="2821" width="17.1640625" style="1" customWidth="1"/>
    <col min="2822" max="2822" width="18" style="1" customWidth="1"/>
    <col min="2823" max="2826" width="0" style="1" hidden="1" customWidth="1"/>
    <col min="2827" max="3072" width="10.5" style="1"/>
    <col min="3073" max="3073" width="16.33203125" style="1" customWidth="1"/>
    <col min="3074" max="3074" width="92.33203125" style="1" customWidth="1"/>
    <col min="3075" max="3075" width="10.1640625" style="1" customWidth="1"/>
    <col min="3076" max="3076" width="15.33203125" style="1" customWidth="1"/>
    <col min="3077" max="3077" width="17.1640625" style="1" customWidth="1"/>
    <col min="3078" max="3078" width="18" style="1" customWidth="1"/>
    <col min="3079" max="3082" width="0" style="1" hidden="1" customWidth="1"/>
    <col min="3083" max="3328" width="10.5" style="1"/>
    <col min="3329" max="3329" width="16.33203125" style="1" customWidth="1"/>
    <col min="3330" max="3330" width="92.33203125" style="1" customWidth="1"/>
    <col min="3331" max="3331" width="10.1640625" style="1" customWidth="1"/>
    <col min="3332" max="3332" width="15.33203125" style="1" customWidth="1"/>
    <col min="3333" max="3333" width="17.1640625" style="1" customWidth="1"/>
    <col min="3334" max="3334" width="18" style="1" customWidth="1"/>
    <col min="3335" max="3338" width="0" style="1" hidden="1" customWidth="1"/>
    <col min="3339" max="3584" width="10.5" style="1"/>
    <col min="3585" max="3585" width="16.33203125" style="1" customWidth="1"/>
    <col min="3586" max="3586" width="92.33203125" style="1" customWidth="1"/>
    <col min="3587" max="3587" width="10.1640625" style="1" customWidth="1"/>
    <col min="3588" max="3588" width="15.33203125" style="1" customWidth="1"/>
    <col min="3589" max="3589" width="17.1640625" style="1" customWidth="1"/>
    <col min="3590" max="3590" width="18" style="1" customWidth="1"/>
    <col min="3591" max="3594" width="0" style="1" hidden="1" customWidth="1"/>
    <col min="3595" max="3840" width="10.5" style="1"/>
    <col min="3841" max="3841" width="16.33203125" style="1" customWidth="1"/>
    <col min="3842" max="3842" width="92.33203125" style="1" customWidth="1"/>
    <col min="3843" max="3843" width="10.1640625" style="1" customWidth="1"/>
    <col min="3844" max="3844" width="15.33203125" style="1" customWidth="1"/>
    <col min="3845" max="3845" width="17.1640625" style="1" customWidth="1"/>
    <col min="3846" max="3846" width="18" style="1" customWidth="1"/>
    <col min="3847" max="3850" width="0" style="1" hidden="1" customWidth="1"/>
    <col min="3851" max="4096" width="10.5" style="1"/>
    <col min="4097" max="4097" width="16.33203125" style="1" customWidth="1"/>
    <col min="4098" max="4098" width="92.33203125" style="1" customWidth="1"/>
    <col min="4099" max="4099" width="10.1640625" style="1" customWidth="1"/>
    <col min="4100" max="4100" width="15.33203125" style="1" customWidth="1"/>
    <col min="4101" max="4101" width="17.1640625" style="1" customWidth="1"/>
    <col min="4102" max="4102" width="18" style="1" customWidth="1"/>
    <col min="4103" max="4106" width="0" style="1" hidden="1" customWidth="1"/>
    <col min="4107" max="4352" width="10.5" style="1"/>
    <col min="4353" max="4353" width="16.33203125" style="1" customWidth="1"/>
    <col min="4354" max="4354" width="92.33203125" style="1" customWidth="1"/>
    <col min="4355" max="4355" width="10.1640625" style="1" customWidth="1"/>
    <col min="4356" max="4356" width="15.33203125" style="1" customWidth="1"/>
    <col min="4357" max="4357" width="17.1640625" style="1" customWidth="1"/>
    <col min="4358" max="4358" width="18" style="1" customWidth="1"/>
    <col min="4359" max="4362" width="0" style="1" hidden="1" customWidth="1"/>
    <col min="4363" max="4608" width="10.5" style="1"/>
    <col min="4609" max="4609" width="16.33203125" style="1" customWidth="1"/>
    <col min="4610" max="4610" width="92.33203125" style="1" customWidth="1"/>
    <col min="4611" max="4611" width="10.1640625" style="1" customWidth="1"/>
    <col min="4612" max="4612" width="15.33203125" style="1" customWidth="1"/>
    <col min="4613" max="4613" width="17.1640625" style="1" customWidth="1"/>
    <col min="4614" max="4614" width="18" style="1" customWidth="1"/>
    <col min="4615" max="4618" width="0" style="1" hidden="1" customWidth="1"/>
    <col min="4619" max="4864" width="10.5" style="1"/>
    <col min="4865" max="4865" width="16.33203125" style="1" customWidth="1"/>
    <col min="4866" max="4866" width="92.33203125" style="1" customWidth="1"/>
    <col min="4867" max="4867" width="10.1640625" style="1" customWidth="1"/>
    <col min="4868" max="4868" width="15.33203125" style="1" customWidth="1"/>
    <col min="4869" max="4869" width="17.1640625" style="1" customWidth="1"/>
    <col min="4870" max="4870" width="18" style="1" customWidth="1"/>
    <col min="4871" max="4874" width="0" style="1" hidden="1" customWidth="1"/>
    <col min="4875" max="5120" width="10.5" style="1"/>
    <col min="5121" max="5121" width="16.33203125" style="1" customWidth="1"/>
    <col min="5122" max="5122" width="92.33203125" style="1" customWidth="1"/>
    <col min="5123" max="5123" width="10.1640625" style="1" customWidth="1"/>
    <col min="5124" max="5124" width="15.33203125" style="1" customWidth="1"/>
    <col min="5125" max="5125" width="17.1640625" style="1" customWidth="1"/>
    <col min="5126" max="5126" width="18" style="1" customWidth="1"/>
    <col min="5127" max="5130" width="0" style="1" hidden="1" customWidth="1"/>
    <col min="5131" max="5376" width="10.5" style="1"/>
    <col min="5377" max="5377" width="16.33203125" style="1" customWidth="1"/>
    <col min="5378" max="5378" width="92.33203125" style="1" customWidth="1"/>
    <col min="5379" max="5379" width="10.1640625" style="1" customWidth="1"/>
    <col min="5380" max="5380" width="15.33203125" style="1" customWidth="1"/>
    <col min="5381" max="5381" width="17.1640625" style="1" customWidth="1"/>
    <col min="5382" max="5382" width="18" style="1" customWidth="1"/>
    <col min="5383" max="5386" width="0" style="1" hidden="1" customWidth="1"/>
    <col min="5387" max="5632" width="10.5" style="1"/>
    <col min="5633" max="5633" width="16.33203125" style="1" customWidth="1"/>
    <col min="5634" max="5634" width="92.33203125" style="1" customWidth="1"/>
    <col min="5635" max="5635" width="10.1640625" style="1" customWidth="1"/>
    <col min="5636" max="5636" width="15.33203125" style="1" customWidth="1"/>
    <col min="5637" max="5637" width="17.1640625" style="1" customWidth="1"/>
    <col min="5638" max="5638" width="18" style="1" customWidth="1"/>
    <col min="5639" max="5642" width="0" style="1" hidden="1" customWidth="1"/>
    <col min="5643" max="5888" width="10.5" style="1"/>
    <col min="5889" max="5889" width="16.33203125" style="1" customWidth="1"/>
    <col min="5890" max="5890" width="92.33203125" style="1" customWidth="1"/>
    <col min="5891" max="5891" width="10.1640625" style="1" customWidth="1"/>
    <col min="5892" max="5892" width="15.33203125" style="1" customWidth="1"/>
    <col min="5893" max="5893" width="17.1640625" style="1" customWidth="1"/>
    <col min="5894" max="5894" width="18" style="1" customWidth="1"/>
    <col min="5895" max="5898" width="0" style="1" hidden="1" customWidth="1"/>
    <col min="5899" max="6144" width="10.5" style="1"/>
    <col min="6145" max="6145" width="16.33203125" style="1" customWidth="1"/>
    <col min="6146" max="6146" width="92.33203125" style="1" customWidth="1"/>
    <col min="6147" max="6147" width="10.1640625" style="1" customWidth="1"/>
    <col min="6148" max="6148" width="15.33203125" style="1" customWidth="1"/>
    <col min="6149" max="6149" width="17.1640625" style="1" customWidth="1"/>
    <col min="6150" max="6150" width="18" style="1" customWidth="1"/>
    <col min="6151" max="6154" width="0" style="1" hidden="1" customWidth="1"/>
    <col min="6155" max="6400" width="10.5" style="1"/>
    <col min="6401" max="6401" width="16.33203125" style="1" customWidth="1"/>
    <col min="6402" max="6402" width="92.33203125" style="1" customWidth="1"/>
    <col min="6403" max="6403" width="10.1640625" style="1" customWidth="1"/>
    <col min="6404" max="6404" width="15.33203125" style="1" customWidth="1"/>
    <col min="6405" max="6405" width="17.1640625" style="1" customWidth="1"/>
    <col min="6406" max="6406" width="18" style="1" customWidth="1"/>
    <col min="6407" max="6410" width="0" style="1" hidden="1" customWidth="1"/>
    <col min="6411" max="6656" width="10.5" style="1"/>
    <col min="6657" max="6657" width="16.33203125" style="1" customWidth="1"/>
    <col min="6658" max="6658" width="92.33203125" style="1" customWidth="1"/>
    <col min="6659" max="6659" width="10.1640625" style="1" customWidth="1"/>
    <col min="6660" max="6660" width="15.33203125" style="1" customWidth="1"/>
    <col min="6661" max="6661" width="17.1640625" style="1" customWidth="1"/>
    <col min="6662" max="6662" width="18" style="1" customWidth="1"/>
    <col min="6663" max="6666" width="0" style="1" hidden="1" customWidth="1"/>
    <col min="6667" max="6912" width="10.5" style="1"/>
    <col min="6913" max="6913" width="16.33203125" style="1" customWidth="1"/>
    <col min="6914" max="6914" width="92.33203125" style="1" customWidth="1"/>
    <col min="6915" max="6915" width="10.1640625" style="1" customWidth="1"/>
    <col min="6916" max="6916" width="15.33203125" style="1" customWidth="1"/>
    <col min="6917" max="6917" width="17.1640625" style="1" customWidth="1"/>
    <col min="6918" max="6918" width="18" style="1" customWidth="1"/>
    <col min="6919" max="6922" width="0" style="1" hidden="1" customWidth="1"/>
    <col min="6923" max="7168" width="10.5" style="1"/>
    <col min="7169" max="7169" width="16.33203125" style="1" customWidth="1"/>
    <col min="7170" max="7170" width="92.33203125" style="1" customWidth="1"/>
    <col min="7171" max="7171" width="10.1640625" style="1" customWidth="1"/>
    <col min="7172" max="7172" width="15.33203125" style="1" customWidth="1"/>
    <col min="7173" max="7173" width="17.1640625" style="1" customWidth="1"/>
    <col min="7174" max="7174" width="18" style="1" customWidth="1"/>
    <col min="7175" max="7178" width="0" style="1" hidden="1" customWidth="1"/>
    <col min="7179" max="7424" width="10.5" style="1"/>
    <col min="7425" max="7425" width="16.33203125" style="1" customWidth="1"/>
    <col min="7426" max="7426" width="92.33203125" style="1" customWidth="1"/>
    <col min="7427" max="7427" width="10.1640625" style="1" customWidth="1"/>
    <col min="7428" max="7428" width="15.33203125" style="1" customWidth="1"/>
    <col min="7429" max="7429" width="17.1640625" style="1" customWidth="1"/>
    <col min="7430" max="7430" width="18" style="1" customWidth="1"/>
    <col min="7431" max="7434" width="0" style="1" hidden="1" customWidth="1"/>
    <col min="7435" max="7680" width="10.5" style="1"/>
    <col min="7681" max="7681" width="16.33203125" style="1" customWidth="1"/>
    <col min="7682" max="7682" width="92.33203125" style="1" customWidth="1"/>
    <col min="7683" max="7683" width="10.1640625" style="1" customWidth="1"/>
    <col min="7684" max="7684" width="15.33203125" style="1" customWidth="1"/>
    <col min="7685" max="7685" width="17.1640625" style="1" customWidth="1"/>
    <col min="7686" max="7686" width="18" style="1" customWidth="1"/>
    <col min="7687" max="7690" width="0" style="1" hidden="1" customWidth="1"/>
    <col min="7691" max="7936" width="10.5" style="1"/>
    <col min="7937" max="7937" width="16.33203125" style="1" customWidth="1"/>
    <col min="7938" max="7938" width="92.33203125" style="1" customWidth="1"/>
    <col min="7939" max="7939" width="10.1640625" style="1" customWidth="1"/>
    <col min="7940" max="7940" width="15.33203125" style="1" customWidth="1"/>
    <col min="7941" max="7941" width="17.1640625" style="1" customWidth="1"/>
    <col min="7942" max="7942" width="18" style="1" customWidth="1"/>
    <col min="7943" max="7946" width="0" style="1" hidden="1" customWidth="1"/>
    <col min="7947" max="8192" width="10.5" style="1"/>
    <col min="8193" max="8193" width="16.33203125" style="1" customWidth="1"/>
    <col min="8194" max="8194" width="92.33203125" style="1" customWidth="1"/>
    <col min="8195" max="8195" width="10.1640625" style="1" customWidth="1"/>
    <col min="8196" max="8196" width="15.33203125" style="1" customWidth="1"/>
    <col min="8197" max="8197" width="17.1640625" style="1" customWidth="1"/>
    <col min="8198" max="8198" width="18" style="1" customWidth="1"/>
    <col min="8199" max="8202" width="0" style="1" hidden="1" customWidth="1"/>
    <col min="8203" max="8448" width="10.5" style="1"/>
    <col min="8449" max="8449" width="16.33203125" style="1" customWidth="1"/>
    <col min="8450" max="8450" width="92.33203125" style="1" customWidth="1"/>
    <col min="8451" max="8451" width="10.1640625" style="1" customWidth="1"/>
    <col min="8452" max="8452" width="15.33203125" style="1" customWidth="1"/>
    <col min="8453" max="8453" width="17.1640625" style="1" customWidth="1"/>
    <col min="8454" max="8454" width="18" style="1" customWidth="1"/>
    <col min="8455" max="8458" width="0" style="1" hidden="1" customWidth="1"/>
    <col min="8459" max="8704" width="10.5" style="1"/>
    <col min="8705" max="8705" width="16.33203125" style="1" customWidth="1"/>
    <col min="8706" max="8706" width="92.33203125" style="1" customWidth="1"/>
    <col min="8707" max="8707" width="10.1640625" style="1" customWidth="1"/>
    <col min="8708" max="8708" width="15.33203125" style="1" customWidth="1"/>
    <col min="8709" max="8709" width="17.1640625" style="1" customWidth="1"/>
    <col min="8710" max="8710" width="18" style="1" customWidth="1"/>
    <col min="8711" max="8714" width="0" style="1" hidden="1" customWidth="1"/>
    <col min="8715" max="8960" width="10.5" style="1"/>
    <col min="8961" max="8961" width="16.33203125" style="1" customWidth="1"/>
    <col min="8962" max="8962" width="92.33203125" style="1" customWidth="1"/>
    <col min="8963" max="8963" width="10.1640625" style="1" customWidth="1"/>
    <col min="8964" max="8964" width="15.33203125" style="1" customWidth="1"/>
    <col min="8965" max="8965" width="17.1640625" style="1" customWidth="1"/>
    <col min="8966" max="8966" width="18" style="1" customWidth="1"/>
    <col min="8967" max="8970" width="0" style="1" hidden="1" customWidth="1"/>
    <col min="8971" max="9216" width="10.5" style="1"/>
    <col min="9217" max="9217" width="16.33203125" style="1" customWidth="1"/>
    <col min="9218" max="9218" width="92.33203125" style="1" customWidth="1"/>
    <col min="9219" max="9219" width="10.1640625" style="1" customWidth="1"/>
    <col min="9220" max="9220" width="15.33203125" style="1" customWidth="1"/>
    <col min="9221" max="9221" width="17.1640625" style="1" customWidth="1"/>
    <col min="9222" max="9222" width="18" style="1" customWidth="1"/>
    <col min="9223" max="9226" width="0" style="1" hidden="1" customWidth="1"/>
    <col min="9227" max="9472" width="10.5" style="1"/>
    <col min="9473" max="9473" width="16.33203125" style="1" customWidth="1"/>
    <col min="9474" max="9474" width="92.33203125" style="1" customWidth="1"/>
    <col min="9475" max="9475" width="10.1640625" style="1" customWidth="1"/>
    <col min="9476" max="9476" width="15.33203125" style="1" customWidth="1"/>
    <col min="9477" max="9477" width="17.1640625" style="1" customWidth="1"/>
    <col min="9478" max="9478" width="18" style="1" customWidth="1"/>
    <col min="9479" max="9482" width="0" style="1" hidden="1" customWidth="1"/>
    <col min="9483" max="9728" width="10.5" style="1"/>
    <col min="9729" max="9729" width="16.33203125" style="1" customWidth="1"/>
    <col min="9730" max="9730" width="92.33203125" style="1" customWidth="1"/>
    <col min="9731" max="9731" width="10.1640625" style="1" customWidth="1"/>
    <col min="9732" max="9732" width="15.33203125" style="1" customWidth="1"/>
    <col min="9733" max="9733" width="17.1640625" style="1" customWidth="1"/>
    <col min="9734" max="9734" width="18" style="1" customWidth="1"/>
    <col min="9735" max="9738" width="0" style="1" hidden="1" customWidth="1"/>
    <col min="9739" max="9984" width="10.5" style="1"/>
    <col min="9985" max="9985" width="16.33203125" style="1" customWidth="1"/>
    <col min="9986" max="9986" width="92.33203125" style="1" customWidth="1"/>
    <col min="9987" max="9987" width="10.1640625" style="1" customWidth="1"/>
    <col min="9988" max="9988" width="15.33203125" style="1" customWidth="1"/>
    <col min="9989" max="9989" width="17.1640625" style="1" customWidth="1"/>
    <col min="9990" max="9990" width="18" style="1" customWidth="1"/>
    <col min="9991" max="9994" width="0" style="1" hidden="1" customWidth="1"/>
    <col min="9995" max="10240" width="10.5" style="1"/>
    <col min="10241" max="10241" width="16.33203125" style="1" customWidth="1"/>
    <col min="10242" max="10242" width="92.33203125" style="1" customWidth="1"/>
    <col min="10243" max="10243" width="10.1640625" style="1" customWidth="1"/>
    <col min="10244" max="10244" width="15.33203125" style="1" customWidth="1"/>
    <col min="10245" max="10245" width="17.1640625" style="1" customWidth="1"/>
    <col min="10246" max="10246" width="18" style="1" customWidth="1"/>
    <col min="10247" max="10250" width="0" style="1" hidden="1" customWidth="1"/>
    <col min="10251" max="10496" width="10.5" style="1"/>
    <col min="10497" max="10497" width="16.33203125" style="1" customWidth="1"/>
    <col min="10498" max="10498" width="92.33203125" style="1" customWidth="1"/>
    <col min="10499" max="10499" width="10.1640625" style="1" customWidth="1"/>
    <col min="10500" max="10500" width="15.33203125" style="1" customWidth="1"/>
    <col min="10501" max="10501" width="17.1640625" style="1" customWidth="1"/>
    <col min="10502" max="10502" width="18" style="1" customWidth="1"/>
    <col min="10503" max="10506" width="0" style="1" hidden="1" customWidth="1"/>
    <col min="10507" max="10752" width="10.5" style="1"/>
    <col min="10753" max="10753" width="16.33203125" style="1" customWidth="1"/>
    <col min="10754" max="10754" width="92.33203125" style="1" customWidth="1"/>
    <col min="10755" max="10755" width="10.1640625" style="1" customWidth="1"/>
    <col min="10756" max="10756" width="15.33203125" style="1" customWidth="1"/>
    <col min="10757" max="10757" width="17.1640625" style="1" customWidth="1"/>
    <col min="10758" max="10758" width="18" style="1" customWidth="1"/>
    <col min="10759" max="10762" width="0" style="1" hidden="1" customWidth="1"/>
    <col min="10763" max="11008" width="10.5" style="1"/>
    <col min="11009" max="11009" width="16.33203125" style="1" customWidth="1"/>
    <col min="11010" max="11010" width="92.33203125" style="1" customWidth="1"/>
    <col min="11011" max="11011" width="10.1640625" style="1" customWidth="1"/>
    <col min="11012" max="11012" width="15.33203125" style="1" customWidth="1"/>
    <col min="11013" max="11013" width="17.1640625" style="1" customWidth="1"/>
    <col min="11014" max="11014" width="18" style="1" customWidth="1"/>
    <col min="11015" max="11018" width="0" style="1" hidden="1" customWidth="1"/>
    <col min="11019" max="11264" width="10.5" style="1"/>
    <col min="11265" max="11265" width="16.33203125" style="1" customWidth="1"/>
    <col min="11266" max="11266" width="92.33203125" style="1" customWidth="1"/>
    <col min="11267" max="11267" width="10.1640625" style="1" customWidth="1"/>
    <col min="11268" max="11268" width="15.33203125" style="1" customWidth="1"/>
    <col min="11269" max="11269" width="17.1640625" style="1" customWidth="1"/>
    <col min="11270" max="11270" width="18" style="1" customWidth="1"/>
    <col min="11271" max="11274" width="0" style="1" hidden="1" customWidth="1"/>
    <col min="11275" max="11520" width="10.5" style="1"/>
    <col min="11521" max="11521" width="16.33203125" style="1" customWidth="1"/>
    <col min="11522" max="11522" width="92.33203125" style="1" customWidth="1"/>
    <col min="11523" max="11523" width="10.1640625" style="1" customWidth="1"/>
    <col min="11524" max="11524" width="15.33203125" style="1" customWidth="1"/>
    <col min="11525" max="11525" width="17.1640625" style="1" customWidth="1"/>
    <col min="11526" max="11526" width="18" style="1" customWidth="1"/>
    <col min="11527" max="11530" width="0" style="1" hidden="1" customWidth="1"/>
    <col min="11531" max="11776" width="10.5" style="1"/>
    <col min="11777" max="11777" width="16.33203125" style="1" customWidth="1"/>
    <col min="11778" max="11778" width="92.33203125" style="1" customWidth="1"/>
    <col min="11779" max="11779" width="10.1640625" style="1" customWidth="1"/>
    <col min="11780" max="11780" width="15.33203125" style="1" customWidth="1"/>
    <col min="11781" max="11781" width="17.1640625" style="1" customWidth="1"/>
    <col min="11782" max="11782" width="18" style="1" customWidth="1"/>
    <col min="11783" max="11786" width="0" style="1" hidden="1" customWidth="1"/>
    <col min="11787" max="12032" width="10.5" style="1"/>
    <col min="12033" max="12033" width="16.33203125" style="1" customWidth="1"/>
    <col min="12034" max="12034" width="92.33203125" style="1" customWidth="1"/>
    <col min="12035" max="12035" width="10.1640625" style="1" customWidth="1"/>
    <col min="12036" max="12036" width="15.33203125" style="1" customWidth="1"/>
    <col min="12037" max="12037" width="17.1640625" style="1" customWidth="1"/>
    <col min="12038" max="12038" width="18" style="1" customWidth="1"/>
    <col min="12039" max="12042" width="0" style="1" hidden="1" customWidth="1"/>
    <col min="12043" max="12288" width="10.5" style="1"/>
    <col min="12289" max="12289" width="16.33203125" style="1" customWidth="1"/>
    <col min="12290" max="12290" width="92.33203125" style="1" customWidth="1"/>
    <col min="12291" max="12291" width="10.1640625" style="1" customWidth="1"/>
    <col min="12292" max="12292" width="15.33203125" style="1" customWidth="1"/>
    <col min="12293" max="12293" width="17.1640625" style="1" customWidth="1"/>
    <col min="12294" max="12294" width="18" style="1" customWidth="1"/>
    <col min="12295" max="12298" width="0" style="1" hidden="1" customWidth="1"/>
    <col min="12299" max="12544" width="10.5" style="1"/>
    <col min="12545" max="12545" width="16.33203125" style="1" customWidth="1"/>
    <col min="12546" max="12546" width="92.33203125" style="1" customWidth="1"/>
    <col min="12547" max="12547" width="10.1640625" style="1" customWidth="1"/>
    <col min="12548" max="12548" width="15.33203125" style="1" customWidth="1"/>
    <col min="12549" max="12549" width="17.1640625" style="1" customWidth="1"/>
    <col min="12550" max="12550" width="18" style="1" customWidth="1"/>
    <col min="12551" max="12554" width="0" style="1" hidden="1" customWidth="1"/>
    <col min="12555" max="12800" width="10.5" style="1"/>
    <col min="12801" max="12801" width="16.33203125" style="1" customWidth="1"/>
    <col min="12802" max="12802" width="92.33203125" style="1" customWidth="1"/>
    <col min="12803" max="12803" width="10.1640625" style="1" customWidth="1"/>
    <col min="12804" max="12804" width="15.33203125" style="1" customWidth="1"/>
    <col min="12805" max="12805" width="17.1640625" style="1" customWidth="1"/>
    <col min="12806" max="12806" width="18" style="1" customWidth="1"/>
    <col min="12807" max="12810" width="0" style="1" hidden="1" customWidth="1"/>
    <col min="12811" max="13056" width="10.5" style="1"/>
    <col min="13057" max="13057" width="16.33203125" style="1" customWidth="1"/>
    <col min="13058" max="13058" width="92.33203125" style="1" customWidth="1"/>
    <col min="13059" max="13059" width="10.1640625" style="1" customWidth="1"/>
    <col min="13060" max="13060" width="15.33203125" style="1" customWidth="1"/>
    <col min="13061" max="13061" width="17.1640625" style="1" customWidth="1"/>
    <col min="13062" max="13062" width="18" style="1" customWidth="1"/>
    <col min="13063" max="13066" width="0" style="1" hidden="1" customWidth="1"/>
    <col min="13067" max="13312" width="10.5" style="1"/>
    <col min="13313" max="13313" width="16.33203125" style="1" customWidth="1"/>
    <col min="13314" max="13314" width="92.33203125" style="1" customWidth="1"/>
    <col min="13315" max="13315" width="10.1640625" style="1" customWidth="1"/>
    <col min="13316" max="13316" width="15.33203125" style="1" customWidth="1"/>
    <col min="13317" max="13317" width="17.1640625" style="1" customWidth="1"/>
    <col min="13318" max="13318" width="18" style="1" customWidth="1"/>
    <col min="13319" max="13322" width="0" style="1" hidden="1" customWidth="1"/>
    <col min="13323" max="13568" width="10.5" style="1"/>
    <col min="13569" max="13569" width="16.33203125" style="1" customWidth="1"/>
    <col min="13570" max="13570" width="92.33203125" style="1" customWidth="1"/>
    <col min="13571" max="13571" width="10.1640625" style="1" customWidth="1"/>
    <col min="13572" max="13572" width="15.33203125" style="1" customWidth="1"/>
    <col min="13573" max="13573" width="17.1640625" style="1" customWidth="1"/>
    <col min="13574" max="13574" width="18" style="1" customWidth="1"/>
    <col min="13575" max="13578" width="0" style="1" hidden="1" customWidth="1"/>
    <col min="13579" max="13824" width="10.5" style="1"/>
    <col min="13825" max="13825" width="16.33203125" style="1" customWidth="1"/>
    <col min="13826" max="13826" width="92.33203125" style="1" customWidth="1"/>
    <col min="13827" max="13827" width="10.1640625" style="1" customWidth="1"/>
    <col min="13828" max="13828" width="15.33203125" style="1" customWidth="1"/>
    <col min="13829" max="13829" width="17.1640625" style="1" customWidth="1"/>
    <col min="13830" max="13830" width="18" style="1" customWidth="1"/>
    <col min="13831" max="13834" width="0" style="1" hidden="1" customWidth="1"/>
    <col min="13835" max="14080" width="10.5" style="1"/>
    <col min="14081" max="14081" width="16.33203125" style="1" customWidth="1"/>
    <col min="14082" max="14082" width="92.33203125" style="1" customWidth="1"/>
    <col min="14083" max="14083" width="10.1640625" style="1" customWidth="1"/>
    <col min="14084" max="14084" width="15.33203125" style="1" customWidth="1"/>
    <col min="14085" max="14085" width="17.1640625" style="1" customWidth="1"/>
    <col min="14086" max="14086" width="18" style="1" customWidth="1"/>
    <col min="14087" max="14090" width="0" style="1" hidden="1" customWidth="1"/>
    <col min="14091" max="14336" width="10.5" style="1"/>
    <col min="14337" max="14337" width="16.33203125" style="1" customWidth="1"/>
    <col min="14338" max="14338" width="92.33203125" style="1" customWidth="1"/>
    <col min="14339" max="14339" width="10.1640625" style="1" customWidth="1"/>
    <col min="14340" max="14340" width="15.33203125" style="1" customWidth="1"/>
    <col min="14341" max="14341" width="17.1640625" style="1" customWidth="1"/>
    <col min="14342" max="14342" width="18" style="1" customWidth="1"/>
    <col min="14343" max="14346" width="0" style="1" hidden="1" customWidth="1"/>
    <col min="14347" max="14592" width="10.5" style="1"/>
    <col min="14593" max="14593" width="16.33203125" style="1" customWidth="1"/>
    <col min="14594" max="14594" width="92.33203125" style="1" customWidth="1"/>
    <col min="14595" max="14595" width="10.1640625" style="1" customWidth="1"/>
    <col min="14596" max="14596" width="15.33203125" style="1" customWidth="1"/>
    <col min="14597" max="14597" width="17.1640625" style="1" customWidth="1"/>
    <col min="14598" max="14598" width="18" style="1" customWidth="1"/>
    <col min="14599" max="14602" width="0" style="1" hidden="1" customWidth="1"/>
    <col min="14603" max="14848" width="10.5" style="1"/>
    <col min="14849" max="14849" width="16.33203125" style="1" customWidth="1"/>
    <col min="14850" max="14850" width="92.33203125" style="1" customWidth="1"/>
    <col min="14851" max="14851" width="10.1640625" style="1" customWidth="1"/>
    <col min="14852" max="14852" width="15.33203125" style="1" customWidth="1"/>
    <col min="14853" max="14853" width="17.1640625" style="1" customWidth="1"/>
    <col min="14854" max="14854" width="18" style="1" customWidth="1"/>
    <col min="14855" max="14858" width="0" style="1" hidden="1" customWidth="1"/>
    <col min="14859" max="15104" width="10.5" style="1"/>
    <col min="15105" max="15105" width="16.33203125" style="1" customWidth="1"/>
    <col min="15106" max="15106" width="92.33203125" style="1" customWidth="1"/>
    <col min="15107" max="15107" width="10.1640625" style="1" customWidth="1"/>
    <col min="15108" max="15108" width="15.33203125" style="1" customWidth="1"/>
    <col min="15109" max="15109" width="17.1640625" style="1" customWidth="1"/>
    <col min="15110" max="15110" width="18" style="1" customWidth="1"/>
    <col min="15111" max="15114" width="0" style="1" hidden="1" customWidth="1"/>
    <col min="15115" max="15360" width="10.5" style="1"/>
    <col min="15361" max="15361" width="16.33203125" style="1" customWidth="1"/>
    <col min="15362" max="15362" width="92.33203125" style="1" customWidth="1"/>
    <col min="15363" max="15363" width="10.1640625" style="1" customWidth="1"/>
    <col min="15364" max="15364" width="15.33203125" style="1" customWidth="1"/>
    <col min="15365" max="15365" width="17.1640625" style="1" customWidth="1"/>
    <col min="15366" max="15366" width="18" style="1" customWidth="1"/>
    <col min="15367" max="15370" width="0" style="1" hidden="1" customWidth="1"/>
    <col min="15371" max="15616" width="10.5" style="1"/>
    <col min="15617" max="15617" width="16.33203125" style="1" customWidth="1"/>
    <col min="15618" max="15618" width="92.33203125" style="1" customWidth="1"/>
    <col min="15619" max="15619" width="10.1640625" style="1" customWidth="1"/>
    <col min="15620" max="15620" width="15.33203125" style="1" customWidth="1"/>
    <col min="15621" max="15621" width="17.1640625" style="1" customWidth="1"/>
    <col min="15622" max="15622" width="18" style="1" customWidth="1"/>
    <col min="15623" max="15626" width="0" style="1" hidden="1" customWidth="1"/>
    <col min="15627" max="15872" width="10.5" style="1"/>
    <col min="15873" max="15873" width="16.33203125" style="1" customWidth="1"/>
    <col min="15874" max="15874" width="92.33203125" style="1" customWidth="1"/>
    <col min="15875" max="15875" width="10.1640625" style="1" customWidth="1"/>
    <col min="15876" max="15876" width="15.33203125" style="1" customWidth="1"/>
    <col min="15877" max="15877" width="17.1640625" style="1" customWidth="1"/>
    <col min="15878" max="15878" width="18" style="1" customWidth="1"/>
    <col min="15879" max="15882" width="0" style="1" hidden="1" customWidth="1"/>
    <col min="15883" max="16128" width="10.5" style="1"/>
    <col min="16129" max="16129" width="16.33203125" style="1" customWidth="1"/>
    <col min="16130" max="16130" width="92.33203125" style="1" customWidth="1"/>
    <col min="16131" max="16131" width="10.1640625" style="1" customWidth="1"/>
    <col min="16132" max="16132" width="15.33203125" style="1" customWidth="1"/>
    <col min="16133" max="16133" width="17.1640625" style="1" customWidth="1"/>
    <col min="16134" max="16134" width="18" style="1" customWidth="1"/>
    <col min="16135" max="16138" width="0" style="1" hidden="1" customWidth="1"/>
    <col min="16139" max="16384" width="10.5" style="1"/>
  </cols>
  <sheetData>
    <row r="1" spans="1:10" ht="27.75" customHeight="1" x14ac:dyDescent="0.15">
      <c r="A1" s="188" t="s">
        <v>5</v>
      </c>
      <c r="B1" s="188"/>
      <c r="C1" s="188"/>
      <c r="D1" s="188"/>
      <c r="E1" s="188"/>
      <c r="F1" s="188"/>
      <c r="G1" s="1"/>
    </row>
    <row r="2" spans="1:10" ht="12.75" customHeight="1" x14ac:dyDescent="0.2">
      <c r="A2" s="19" t="s">
        <v>113</v>
      </c>
      <c r="B2" s="6"/>
      <c r="C2" s="20" t="s">
        <v>5</v>
      </c>
      <c r="D2" s="6"/>
      <c r="E2" s="6"/>
      <c r="F2" s="6"/>
      <c r="G2" s="64"/>
    </row>
    <row r="3" spans="1:10" ht="12.75" customHeight="1" x14ac:dyDescent="0.2">
      <c r="A3" s="19" t="s">
        <v>116</v>
      </c>
      <c r="B3" s="6"/>
      <c r="C3" s="6"/>
      <c r="D3" s="6"/>
      <c r="E3" s="13"/>
      <c r="F3" s="6"/>
      <c r="G3" s="64"/>
    </row>
    <row r="4" spans="1:10" ht="13.5" customHeight="1" x14ac:dyDescent="0.2">
      <c r="A4" s="7"/>
      <c r="B4" s="6"/>
      <c r="C4" s="7"/>
      <c r="D4" s="6"/>
      <c r="E4" s="6"/>
      <c r="F4" s="6"/>
      <c r="G4" s="64"/>
    </row>
    <row r="5" spans="1:10" ht="1.5" customHeight="1" x14ac:dyDescent="0.15">
      <c r="A5" s="8"/>
      <c r="B5" s="9"/>
      <c r="C5" s="10"/>
      <c r="D5" s="9"/>
      <c r="E5" s="11"/>
      <c r="F5" s="12"/>
      <c r="G5" s="65"/>
    </row>
    <row r="6" spans="1:10" ht="20.25" customHeight="1" x14ac:dyDescent="0.25">
      <c r="A6" s="13" t="s">
        <v>14</v>
      </c>
      <c r="B6" s="13"/>
      <c r="C6" s="17"/>
      <c r="D6" s="13"/>
      <c r="E6" s="13"/>
      <c r="F6" s="13"/>
      <c r="G6" s="66"/>
    </row>
    <row r="7" spans="1:10" ht="12.75" customHeight="1" x14ac:dyDescent="0.2">
      <c r="A7" s="13" t="s">
        <v>1</v>
      </c>
      <c r="B7" s="13"/>
      <c r="C7" s="17"/>
      <c r="D7" s="13" t="s">
        <v>69</v>
      </c>
      <c r="E7" s="13"/>
      <c r="F7" s="61" t="s">
        <v>5</v>
      </c>
      <c r="G7" s="66" t="s">
        <v>69</v>
      </c>
    </row>
    <row r="8" spans="1:10" ht="12.75" customHeight="1" x14ac:dyDescent="0.2">
      <c r="A8" s="13" t="s">
        <v>67</v>
      </c>
      <c r="B8" s="14"/>
      <c r="C8" s="18"/>
      <c r="D8" s="14" t="s">
        <v>70</v>
      </c>
      <c r="E8" s="15"/>
      <c r="F8" s="62" t="s">
        <v>5</v>
      </c>
      <c r="G8" s="66" t="s">
        <v>70</v>
      </c>
    </row>
    <row r="9" spans="1:10" ht="6.75" customHeight="1" x14ac:dyDescent="0.2">
      <c r="A9" s="16"/>
      <c r="B9" s="16"/>
      <c r="C9" s="16"/>
      <c r="D9" s="16"/>
      <c r="E9" s="16"/>
      <c r="F9" s="16"/>
      <c r="G9" s="67"/>
    </row>
    <row r="10" spans="1:10" ht="24" customHeight="1" thickBot="1" x14ac:dyDescent="0.2">
      <c r="B10" s="3">
        <v>1</v>
      </c>
    </row>
    <row r="11" spans="1:10" s="21" customFormat="1" ht="35.25" customHeight="1" thickBot="1" x14ac:dyDescent="0.2">
      <c r="A11" s="109" t="s">
        <v>91</v>
      </c>
      <c r="B11" s="22" t="s">
        <v>7</v>
      </c>
      <c r="C11" s="23" t="s">
        <v>0</v>
      </c>
      <c r="D11" s="22" t="s">
        <v>8</v>
      </c>
      <c r="E11" s="125" t="s">
        <v>103</v>
      </c>
      <c r="F11" s="24" t="s">
        <v>9</v>
      </c>
      <c r="G11" s="69" t="s">
        <v>82</v>
      </c>
      <c r="H11" s="70" t="s">
        <v>83</v>
      </c>
      <c r="I11" s="57"/>
      <c r="J11" s="57" t="s">
        <v>71</v>
      </c>
    </row>
    <row r="12" spans="1:10" s="21" customFormat="1" ht="15" x14ac:dyDescent="0.15">
      <c r="A12" s="25" t="s">
        <v>10</v>
      </c>
      <c r="B12" s="26" t="s">
        <v>15</v>
      </c>
      <c r="C12" s="27" t="s">
        <v>11</v>
      </c>
      <c r="D12" s="86">
        <v>1</v>
      </c>
      <c r="E12" s="131"/>
      <c r="F12" s="120">
        <f>E12*D12</f>
        <v>0</v>
      </c>
      <c r="G12" s="71"/>
      <c r="H12" s="72"/>
      <c r="I12" s="73"/>
      <c r="J12" s="57"/>
    </row>
    <row r="13" spans="1:10" s="21" customFormat="1" ht="15" x14ac:dyDescent="0.15">
      <c r="A13" s="28">
        <v>113728</v>
      </c>
      <c r="B13" s="29" t="s">
        <v>80</v>
      </c>
      <c r="C13" s="30" t="s">
        <v>72</v>
      </c>
      <c r="D13" s="87">
        <v>614</v>
      </c>
      <c r="E13" s="119"/>
      <c r="F13" s="121">
        <f t="shared" ref="F13:F29" si="0">E13*D13</f>
        <v>0</v>
      </c>
      <c r="G13" s="74" t="s">
        <v>5</v>
      </c>
      <c r="H13" s="75" t="s">
        <v>5</v>
      </c>
      <c r="I13" s="76"/>
      <c r="J13" s="58"/>
    </row>
    <row r="14" spans="1:10" s="21" customFormat="1" ht="15" x14ac:dyDescent="0.15">
      <c r="A14" s="28">
        <v>919111</v>
      </c>
      <c r="B14" s="29" t="s">
        <v>79</v>
      </c>
      <c r="C14" s="30" t="s">
        <v>16</v>
      </c>
      <c r="D14" s="87">
        <v>47</v>
      </c>
      <c r="E14" s="119"/>
      <c r="F14" s="121">
        <f t="shared" si="0"/>
        <v>0</v>
      </c>
      <c r="G14" s="74"/>
      <c r="H14" s="77"/>
      <c r="I14" s="76"/>
      <c r="J14" s="58" t="s">
        <v>5</v>
      </c>
    </row>
    <row r="15" spans="1:10" s="21" customFormat="1" ht="15" x14ac:dyDescent="0.15">
      <c r="A15" s="28">
        <v>93818</v>
      </c>
      <c r="B15" s="29" t="s">
        <v>78</v>
      </c>
      <c r="C15" s="30" t="s">
        <v>2</v>
      </c>
      <c r="D15" s="87">
        <v>5585</v>
      </c>
      <c r="E15" s="119"/>
      <c r="F15" s="121">
        <f t="shared" si="0"/>
        <v>0</v>
      </c>
      <c r="G15" s="74"/>
      <c r="H15" s="77"/>
      <c r="I15" s="76"/>
      <c r="J15" s="58" t="s">
        <v>5</v>
      </c>
    </row>
    <row r="16" spans="1:10" s="21" customFormat="1" ht="15" x14ac:dyDescent="0.15">
      <c r="A16" s="28">
        <v>572223</v>
      </c>
      <c r="B16" s="29" t="s">
        <v>74</v>
      </c>
      <c r="C16" s="30" t="s">
        <v>2</v>
      </c>
      <c r="D16" s="87">
        <v>11170</v>
      </c>
      <c r="E16" s="119"/>
      <c r="F16" s="121">
        <f t="shared" si="0"/>
        <v>0</v>
      </c>
      <c r="G16" s="74"/>
      <c r="H16" s="77"/>
      <c r="I16" s="76"/>
      <c r="J16" s="58"/>
    </row>
    <row r="17" spans="1:10" s="21" customFormat="1" ht="15" x14ac:dyDescent="0.15">
      <c r="A17" s="28" t="s">
        <v>73</v>
      </c>
      <c r="B17" s="29" t="s">
        <v>96</v>
      </c>
      <c r="C17" s="30" t="s">
        <v>2</v>
      </c>
      <c r="D17" s="87">
        <v>5585</v>
      </c>
      <c r="E17" s="119"/>
      <c r="F17" s="121">
        <f t="shared" si="0"/>
        <v>0</v>
      </c>
      <c r="G17" s="74"/>
      <c r="H17" s="77"/>
      <c r="I17" s="76"/>
      <c r="J17" s="58"/>
    </row>
    <row r="18" spans="1:10" s="56" customFormat="1" ht="15" x14ac:dyDescent="0.15">
      <c r="A18" s="111" t="s">
        <v>106</v>
      </c>
      <c r="B18" s="36" t="s">
        <v>111</v>
      </c>
      <c r="C18" s="30" t="s">
        <v>2</v>
      </c>
      <c r="D18" s="137">
        <v>5585</v>
      </c>
      <c r="E18" s="132"/>
      <c r="F18" s="45">
        <f t="shared" si="0"/>
        <v>0</v>
      </c>
      <c r="G18" s="74"/>
      <c r="H18" s="77"/>
      <c r="I18" s="76"/>
      <c r="J18" s="58"/>
    </row>
    <row r="19" spans="1:10" s="21" customFormat="1" ht="21" customHeight="1" x14ac:dyDescent="0.15">
      <c r="A19" s="28" t="s">
        <v>10</v>
      </c>
      <c r="B19" s="136" t="s">
        <v>112</v>
      </c>
      <c r="C19" s="30" t="s">
        <v>2</v>
      </c>
      <c r="D19" s="137">
        <v>1933</v>
      </c>
      <c r="E19" s="138">
        <f>sanace!F14</f>
        <v>0</v>
      </c>
      <c r="F19" s="45">
        <f t="shared" si="0"/>
        <v>0</v>
      </c>
      <c r="G19" s="74"/>
      <c r="H19" s="77"/>
      <c r="I19" s="76"/>
      <c r="J19" s="60" t="s">
        <v>5</v>
      </c>
    </row>
    <row r="20" spans="1:10" s="21" customFormat="1" ht="15" x14ac:dyDescent="0.15">
      <c r="A20" s="28">
        <v>89921</v>
      </c>
      <c r="B20" s="29" t="s">
        <v>77</v>
      </c>
      <c r="C20" s="30" t="s">
        <v>68</v>
      </c>
      <c r="D20" s="87">
        <v>6</v>
      </c>
      <c r="E20" s="119"/>
      <c r="F20" s="121">
        <f t="shared" si="0"/>
        <v>0</v>
      </c>
      <c r="G20" s="78"/>
      <c r="H20" s="79"/>
      <c r="I20" s="80"/>
      <c r="J20" s="59"/>
    </row>
    <row r="21" spans="1:10" s="21" customFormat="1" ht="15" x14ac:dyDescent="0.15">
      <c r="A21" s="28">
        <v>89923</v>
      </c>
      <c r="B21" s="29" t="s">
        <v>81</v>
      </c>
      <c r="C21" s="30" t="s">
        <v>68</v>
      </c>
      <c r="D21" s="87">
        <v>14</v>
      </c>
      <c r="E21" s="119"/>
      <c r="F21" s="121">
        <f t="shared" si="0"/>
        <v>0</v>
      </c>
      <c r="G21" s="74"/>
      <c r="H21" s="77"/>
      <c r="I21" s="76"/>
      <c r="J21" s="60" t="s">
        <v>5</v>
      </c>
    </row>
    <row r="22" spans="1:10" s="21" customFormat="1" ht="15" x14ac:dyDescent="0.15">
      <c r="A22" s="28">
        <v>113761</v>
      </c>
      <c r="B22" s="29" t="s">
        <v>93</v>
      </c>
      <c r="C22" s="30" t="s">
        <v>4</v>
      </c>
      <c r="D22" s="87">
        <v>47</v>
      </c>
      <c r="E22" s="119"/>
      <c r="F22" s="121">
        <f t="shared" si="0"/>
        <v>0</v>
      </c>
      <c r="G22" s="74"/>
      <c r="H22" s="77"/>
      <c r="I22" s="76"/>
      <c r="J22" s="58" t="s">
        <v>5</v>
      </c>
    </row>
    <row r="23" spans="1:10" s="21" customFormat="1" ht="15" x14ac:dyDescent="0.15">
      <c r="A23" s="28">
        <v>931311</v>
      </c>
      <c r="B23" s="29" t="s">
        <v>94</v>
      </c>
      <c r="C23" s="30" t="s">
        <v>4</v>
      </c>
      <c r="D23" s="87">
        <v>47</v>
      </c>
      <c r="E23" s="119"/>
      <c r="F23" s="121">
        <f t="shared" si="0"/>
        <v>0</v>
      </c>
      <c r="G23" s="74"/>
      <c r="H23" s="77"/>
      <c r="I23" s="76"/>
      <c r="J23" s="58" t="s">
        <v>5</v>
      </c>
    </row>
    <row r="24" spans="1:10" s="21" customFormat="1" ht="15" x14ac:dyDescent="0.15">
      <c r="A24" s="28">
        <v>12922</v>
      </c>
      <c r="B24" s="29" t="s">
        <v>84</v>
      </c>
      <c r="C24" s="30" t="s">
        <v>2</v>
      </c>
      <c r="D24" s="87">
        <v>374</v>
      </c>
      <c r="E24" s="133"/>
      <c r="F24" s="121">
        <f t="shared" si="0"/>
        <v>0</v>
      </c>
      <c r="G24" s="74">
        <v>0.126</v>
      </c>
      <c r="H24" s="75">
        <f>D24*G24</f>
        <v>47.124000000000002</v>
      </c>
      <c r="I24" s="76"/>
      <c r="J24" s="58"/>
    </row>
    <row r="25" spans="1:10" s="21" customFormat="1" ht="15" x14ac:dyDescent="0.15">
      <c r="A25" s="28">
        <v>56962</v>
      </c>
      <c r="B25" s="29" t="s">
        <v>75</v>
      </c>
      <c r="C25" s="30" t="s">
        <v>2</v>
      </c>
      <c r="D25" s="87">
        <v>374</v>
      </c>
      <c r="E25" s="133"/>
      <c r="F25" s="121">
        <f t="shared" si="0"/>
        <v>0</v>
      </c>
      <c r="G25" s="74"/>
      <c r="H25" s="77"/>
      <c r="I25" s="76"/>
      <c r="J25" s="58"/>
    </row>
    <row r="26" spans="1:10" s="21" customFormat="1" ht="15" x14ac:dyDescent="0.15">
      <c r="A26" s="28">
        <v>12931</v>
      </c>
      <c r="B26" s="29" t="s">
        <v>85</v>
      </c>
      <c r="C26" s="30" t="s">
        <v>4</v>
      </c>
      <c r="D26" s="87">
        <v>640</v>
      </c>
      <c r="E26" s="133"/>
      <c r="F26" s="121">
        <f t="shared" si="0"/>
        <v>0</v>
      </c>
      <c r="G26" s="74">
        <v>0.3</v>
      </c>
      <c r="H26" s="75">
        <f>D26*G26</f>
        <v>192</v>
      </c>
      <c r="I26" s="76"/>
      <c r="J26" s="58"/>
    </row>
    <row r="27" spans="1:10" s="21" customFormat="1" ht="15" x14ac:dyDescent="0.15">
      <c r="A27" s="88" t="s">
        <v>95</v>
      </c>
      <c r="B27" s="29" t="s">
        <v>76</v>
      </c>
      <c r="C27" s="30" t="s">
        <v>3</v>
      </c>
      <c r="D27" s="87">
        <v>352</v>
      </c>
      <c r="E27" s="133"/>
      <c r="F27" s="121">
        <f t="shared" si="0"/>
        <v>0</v>
      </c>
      <c r="G27" s="74"/>
      <c r="H27" s="77"/>
      <c r="I27" s="76"/>
      <c r="J27" s="58"/>
    </row>
    <row r="28" spans="1:10" s="21" customFormat="1" ht="15" x14ac:dyDescent="0.15">
      <c r="A28" s="89">
        <v>915111</v>
      </c>
      <c r="B28" s="36" t="s">
        <v>101</v>
      </c>
      <c r="C28" s="37" t="s">
        <v>2</v>
      </c>
      <c r="D28" s="38">
        <v>237</v>
      </c>
      <c r="E28" s="134"/>
      <c r="F28" s="122">
        <f t="shared" si="0"/>
        <v>0</v>
      </c>
      <c r="G28" s="71"/>
      <c r="H28" s="72"/>
      <c r="I28" s="73"/>
      <c r="J28" s="57"/>
    </row>
    <row r="29" spans="1:10" s="21" customFormat="1" ht="15.75" thickBot="1" x14ac:dyDescent="0.2">
      <c r="A29" s="90">
        <v>915211</v>
      </c>
      <c r="B29" s="34" t="s">
        <v>102</v>
      </c>
      <c r="C29" s="91" t="s">
        <v>2</v>
      </c>
      <c r="D29" s="92">
        <v>237</v>
      </c>
      <c r="E29" s="135"/>
      <c r="F29" s="123">
        <f t="shared" si="0"/>
        <v>0</v>
      </c>
      <c r="G29" s="83"/>
      <c r="H29" s="83"/>
      <c r="I29" s="84"/>
      <c r="J29" s="85" t="s">
        <v>5</v>
      </c>
    </row>
    <row r="30" spans="1:10" s="21" customFormat="1" ht="15" x14ac:dyDescent="0.15">
      <c r="A30" s="93"/>
      <c r="B30" s="94" t="s">
        <v>12</v>
      </c>
      <c r="C30" s="94"/>
      <c r="D30" s="94"/>
      <c r="E30" s="112"/>
      <c r="F30" s="95">
        <f>SUM(F12:F29)</f>
        <v>0</v>
      </c>
      <c r="G30" s="81"/>
      <c r="H30" s="81"/>
      <c r="I30" s="82"/>
    </row>
    <row r="31" spans="1:10" s="21" customFormat="1" ht="15" x14ac:dyDescent="0.15">
      <c r="A31" s="31"/>
      <c r="B31" s="29" t="s">
        <v>6</v>
      </c>
      <c r="C31" s="29"/>
      <c r="D31" s="29"/>
      <c r="E31" s="113"/>
      <c r="F31" s="32">
        <f>F30*0.21</f>
        <v>0</v>
      </c>
      <c r="G31" s="81"/>
      <c r="H31" s="81"/>
      <c r="I31" s="82"/>
    </row>
    <row r="32" spans="1:10" s="21" customFormat="1" ht="15.75" thickBot="1" x14ac:dyDescent="0.2">
      <c r="A32" s="33"/>
      <c r="B32" s="34" t="s">
        <v>13</v>
      </c>
      <c r="C32" s="34"/>
      <c r="D32" s="34"/>
      <c r="E32" s="114"/>
      <c r="F32" s="35">
        <f>F31+F30</f>
        <v>0</v>
      </c>
      <c r="G32" s="81"/>
      <c r="H32" s="81"/>
      <c r="I32" s="82"/>
    </row>
    <row r="33" spans="7:10" ht="24" customHeight="1" x14ac:dyDescent="0.15">
      <c r="G33" s="81"/>
      <c r="H33" s="81"/>
      <c r="I33" s="82"/>
      <c r="J33" s="21"/>
    </row>
    <row r="34" spans="7:10" ht="12" customHeight="1" x14ac:dyDescent="0.15">
      <c r="G34" s="81"/>
      <c r="H34" s="81"/>
      <c r="I34" s="82"/>
      <c r="J34" s="21"/>
    </row>
    <row r="35" spans="7:10" ht="12" customHeight="1" x14ac:dyDescent="0.15">
      <c r="G35" s="81"/>
      <c r="H35" s="81"/>
      <c r="I35" s="82"/>
      <c r="J35" s="21"/>
    </row>
    <row r="36" spans="7:10" ht="12" customHeight="1" x14ac:dyDescent="0.15">
      <c r="G36" s="81"/>
      <c r="H36" s="81"/>
      <c r="I36" s="21"/>
      <c r="J36" s="21"/>
    </row>
    <row r="37" spans="7:10" ht="12" customHeight="1" x14ac:dyDescent="0.15">
      <c r="G37" s="81"/>
      <c r="H37" s="81"/>
      <c r="I37" s="21"/>
      <c r="J37" s="21"/>
    </row>
    <row r="38" spans="7:10" ht="12" customHeight="1" x14ac:dyDescent="0.15">
      <c r="G38" s="81"/>
      <c r="H38" s="81"/>
      <c r="I38" s="21"/>
      <c r="J38" s="21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92" orientation="landscape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F396F-B784-47B1-8A1A-22A72FA6B2D9}">
  <sheetPr>
    <pageSetUpPr fitToPage="1"/>
  </sheetPr>
  <dimension ref="A1:J16"/>
  <sheetViews>
    <sheetView showGridLines="0" workbookViewId="0">
      <selection activeCell="C26" sqref="C26"/>
    </sheetView>
  </sheetViews>
  <sheetFormatPr defaultColWidth="10.5" defaultRowHeight="12" customHeight="1" x14ac:dyDescent="0.15"/>
  <cols>
    <col min="1" max="1" width="16.33203125" style="2" customWidth="1"/>
    <col min="2" max="2" width="110.1640625" style="3" customWidth="1"/>
    <col min="3" max="3" width="10.1640625" style="3" customWidth="1"/>
    <col min="4" max="4" width="15.33203125" style="3" customWidth="1"/>
    <col min="5" max="5" width="17.1640625" style="4" customWidth="1"/>
    <col min="6" max="6" width="18.6640625" style="5" customWidth="1"/>
    <col min="7" max="8" width="10.5" style="1"/>
    <col min="9" max="9" width="31.33203125" style="1" customWidth="1"/>
    <col min="10" max="16384" width="10.5" style="1"/>
  </cols>
  <sheetData>
    <row r="1" spans="1:10" ht="27.75" customHeight="1" x14ac:dyDescent="0.15">
      <c r="A1" s="115" t="s">
        <v>5</v>
      </c>
      <c r="B1" s="115"/>
      <c r="C1" s="115"/>
      <c r="D1" s="115"/>
      <c r="E1" s="115"/>
      <c r="F1" s="115"/>
    </row>
    <row r="2" spans="1:10" ht="21.75" customHeight="1" x14ac:dyDescent="0.25">
      <c r="A2" s="96" t="s">
        <v>110</v>
      </c>
      <c r="B2" s="6"/>
      <c r="C2" s="20" t="s">
        <v>5</v>
      </c>
      <c r="D2" s="6"/>
      <c r="E2" s="6"/>
      <c r="F2" s="6"/>
    </row>
    <row r="3" spans="1:10" ht="21.75" customHeight="1" x14ac:dyDescent="0.25">
      <c r="A3" s="96"/>
      <c r="B3" s="6"/>
      <c r="C3" s="20"/>
      <c r="D3" s="6"/>
      <c r="E3" s="6"/>
      <c r="F3" s="6"/>
    </row>
    <row r="4" spans="1:10" ht="12.75" customHeight="1" thickBot="1" x14ac:dyDescent="0.25">
      <c r="A4" s="19" t="s">
        <v>5</v>
      </c>
      <c r="B4" s="6"/>
      <c r="C4" s="6"/>
      <c r="D4" s="6"/>
      <c r="E4" s="13"/>
      <c r="F4" s="6"/>
    </row>
    <row r="5" spans="1:10" s="21" customFormat="1" ht="35.25" customHeight="1" thickBot="1" x14ac:dyDescent="0.2">
      <c r="A5" s="109" t="s">
        <v>91</v>
      </c>
      <c r="B5" s="22" t="s">
        <v>7</v>
      </c>
      <c r="C5" s="23" t="s">
        <v>0</v>
      </c>
      <c r="D5" s="124" t="s">
        <v>8</v>
      </c>
      <c r="E5" s="125" t="s">
        <v>104</v>
      </c>
      <c r="F5" s="126" t="s">
        <v>9</v>
      </c>
    </row>
    <row r="6" spans="1:10" s="21" customFormat="1" ht="15" x14ac:dyDescent="0.15">
      <c r="A6" s="25">
        <v>21461</v>
      </c>
      <c r="B6" s="26" t="s">
        <v>86</v>
      </c>
      <c r="C6" s="27" t="s">
        <v>2</v>
      </c>
      <c r="D6" s="97">
        <v>1</v>
      </c>
      <c r="E6" s="116"/>
      <c r="F6" s="127">
        <f t="shared" ref="F6:F13" si="0">D6*E6</f>
        <v>0</v>
      </c>
      <c r="H6" s="82"/>
      <c r="J6" s="98"/>
    </row>
    <row r="7" spans="1:10" s="101" customFormat="1" ht="30" x14ac:dyDescent="0.15">
      <c r="A7" s="88" t="s">
        <v>90</v>
      </c>
      <c r="B7" s="99" t="s">
        <v>87</v>
      </c>
      <c r="C7" s="30" t="s">
        <v>3</v>
      </c>
      <c r="D7" s="100">
        <v>0.92</v>
      </c>
      <c r="E7" s="117"/>
      <c r="F7" s="45">
        <f t="shared" si="0"/>
        <v>0</v>
      </c>
      <c r="H7" s="102"/>
      <c r="J7" s="103"/>
    </row>
    <row r="8" spans="1:10" s="21" customFormat="1" ht="15" x14ac:dyDescent="0.15">
      <c r="A8" s="28">
        <v>122938</v>
      </c>
      <c r="B8" s="29" t="s">
        <v>88</v>
      </c>
      <c r="C8" s="30" t="s">
        <v>72</v>
      </c>
      <c r="D8" s="100">
        <v>0.42</v>
      </c>
      <c r="E8" s="117"/>
      <c r="F8" s="45">
        <f t="shared" si="0"/>
        <v>0</v>
      </c>
      <c r="H8" s="82"/>
      <c r="J8" s="98"/>
    </row>
    <row r="9" spans="1:10" s="21" customFormat="1" ht="15" x14ac:dyDescent="0.15">
      <c r="A9" s="28">
        <v>56330</v>
      </c>
      <c r="B9" s="29" t="s">
        <v>117</v>
      </c>
      <c r="C9" s="30" t="s">
        <v>72</v>
      </c>
      <c r="D9" s="100">
        <v>0.25</v>
      </c>
      <c r="E9" s="117"/>
      <c r="F9" s="45">
        <f t="shared" si="0"/>
        <v>0</v>
      </c>
      <c r="H9" s="82"/>
      <c r="J9" s="98"/>
    </row>
    <row r="10" spans="1:10" s="21" customFormat="1" ht="15" x14ac:dyDescent="0.15">
      <c r="A10" s="28" t="s">
        <v>73</v>
      </c>
      <c r="B10" s="29" t="s">
        <v>105</v>
      </c>
      <c r="C10" s="30" t="s">
        <v>2</v>
      </c>
      <c r="D10" s="100">
        <v>1</v>
      </c>
      <c r="E10" s="117"/>
      <c r="F10" s="45">
        <f t="shared" si="0"/>
        <v>0</v>
      </c>
      <c r="H10" s="82"/>
      <c r="J10" s="98"/>
    </row>
    <row r="11" spans="1:10" s="21" customFormat="1" ht="15" x14ac:dyDescent="0.15">
      <c r="A11" s="88" t="s">
        <v>108</v>
      </c>
      <c r="B11" s="29" t="s">
        <v>109</v>
      </c>
      <c r="C11" s="30" t="s">
        <v>2</v>
      </c>
      <c r="D11" s="100">
        <v>1</v>
      </c>
      <c r="E11" s="117"/>
      <c r="F11" s="45">
        <f t="shared" si="0"/>
        <v>0</v>
      </c>
      <c r="H11" s="82"/>
      <c r="J11" s="98"/>
    </row>
    <row r="12" spans="1:10" s="21" customFormat="1" ht="15" x14ac:dyDescent="0.15">
      <c r="A12" s="28">
        <v>572213</v>
      </c>
      <c r="B12" s="29" t="s">
        <v>89</v>
      </c>
      <c r="C12" s="30" t="s">
        <v>2</v>
      </c>
      <c r="D12" s="100">
        <v>2</v>
      </c>
      <c r="E12" s="117"/>
      <c r="F12" s="45">
        <f t="shared" si="0"/>
        <v>0</v>
      </c>
      <c r="H12" s="82"/>
      <c r="J12" s="98"/>
    </row>
    <row r="13" spans="1:10" s="21" customFormat="1" ht="15.75" thickBot="1" x14ac:dyDescent="0.2">
      <c r="A13" s="111" t="s">
        <v>106</v>
      </c>
      <c r="B13" s="36" t="s">
        <v>107</v>
      </c>
      <c r="C13" s="37" t="s">
        <v>2</v>
      </c>
      <c r="D13" s="104">
        <v>1</v>
      </c>
      <c r="E13" s="118"/>
      <c r="F13" s="130">
        <f t="shared" si="0"/>
        <v>0</v>
      </c>
      <c r="H13" s="82"/>
      <c r="J13" s="98"/>
    </row>
    <row r="14" spans="1:10" s="108" customFormat="1" ht="16.5" thickBot="1" x14ac:dyDescent="0.2">
      <c r="A14" s="105"/>
      <c r="B14" s="106" t="s">
        <v>92</v>
      </c>
      <c r="C14" s="107" t="s">
        <v>2</v>
      </c>
      <c r="D14" s="110">
        <v>1</v>
      </c>
      <c r="E14" s="129"/>
      <c r="F14" s="128">
        <f>SUM(F6:F13)</f>
        <v>0</v>
      </c>
    </row>
    <row r="15" spans="1:10" ht="24" customHeight="1" x14ac:dyDescent="0.15"/>
    <row r="16" spans="1:10" ht="30" customHeight="1" x14ac:dyDescent="0.15"/>
  </sheetData>
  <pageMargins left="0.39370079040527345" right="0.39370079040527345" top="0.7874015808105469" bottom="0.7874015808105469" header="0" footer="0"/>
  <pageSetup paperSize="9" scale="94" fitToHeight="100" orientation="landscape" blackAndWhite="1" r:id="rId1"/>
  <headerFooter alignWithMargins="0">
    <oddFooter>&amp;C   Strana &amp;P 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FE6D9B62CACC42B294C4110F99ED93" ma:contentTypeVersion="16" ma:contentTypeDescription="Create a new document." ma:contentTypeScope="" ma:versionID="43383ffb98eb4a072fae23c26d4843d2">
  <xsd:schema xmlns:xsd="http://www.w3.org/2001/XMLSchema" xmlns:xs="http://www.w3.org/2001/XMLSchema" xmlns:p="http://schemas.microsoft.com/office/2006/metadata/properties" xmlns:ns3="46dd5a07-00d3-4332-bc11-aec261a6a385" xmlns:ns4="33299e46-4b76-45b9-a7e0-b8fb339ba712" targetNamespace="http://schemas.microsoft.com/office/2006/metadata/properties" ma:root="true" ma:fieldsID="d94ae38b26ee39b406a737efafc56a1e" ns3:_="" ns4:_="">
    <xsd:import namespace="46dd5a07-00d3-4332-bc11-aec261a6a385"/>
    <xsd:import namespace="33299e46-4b76-45b9-a7e0-b8fb339ba7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dd5a07-00d3-4332-bc11-aec261a6a3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299e46-4b76-45b9-a7e0-b8fb339ba71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6dd5a07-00d3-4332-bc11-aec261a6a385" xsi:nil="true"/>
  </documentManagement>
</p:properties>
</file>

<file path=customXml/itemProps1.xml><?xml version="1.0" encoding="utf-8"?>
<ds:datastoreItem xmlns:ds="http://schemas.openxmlformats.org/officeDocument/2006/customXml" ds:itemID="{7087C352-9297-471E-AF55-6423947C4C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dd5a07-00d3-4332-bc11-aec261a6a385"/>
    <ds:schemaRef ds:uri="33299e46-4b76-45b9-a7e0-b8fb339ba7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1CB0EB-2548-4193-A804-89997A6F50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A6F2BF-1855-4C7D-82C9-3B2BE927565C}">
  <ds:schemaRefs>
    <ds:schemaRef ds:uri="46dd5a07-00d3-4332-bc11-aec261a6a385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purl.org/dc/elements/1.1/"/>
    <ds:schemaRef ds:uri="33299e46-4b76-45b9-a7e0-b8fb339ba71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Krycí list rozpočtu</vt:lpstr>
      <vt:lpstr>II-101 - 1. a 2. úsek</vt:lpstr>
      <vt:lpstr>II-10134 - 3. úsek</vt:lpstr>
      <vt:lpstr>II-10134 - 4. úsek</vt:lpstr>
      <vt:lpstr>sanace</vt:lpstr>
      <vt:lpstr>'II-101 - 1. a 2. úsek'!Oblast_tisku</vt:lpstr>
      <vt:lpstr>'II-10134 - 3. úsek'!Oblast_tisku</vt:lpstr>
      <vt:lpstr>'II-10134 - 4. úsek'!Oblast_tisku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Špaček Pavel</cp:lastModifiedBy>
  <cp:lastPrinted>2025-05-28T13:03:34Z</cp:lastPrinted>
  <dcterms:created xsi:type="dcterms:W3CDTF">2014-05-16T09:31:30Z</dcterms:created>
  <dcterms:modified xsi:type="dcterms:W3CDTF">2025-08-14T10:42:06Z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0x0101009CFE6D9B62CACC42B294C4110F99ED93</vt:lpwstr>
  </property>
</Properties>
</file>